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8460" windowHeight="7092" activeTab="2"/>
  </bookViews>
  <sheets>
    <sheet name="Original" sheetId="1" r:id="rId1"/>
    <sheet name="Measles with Death" sheetId="2" r:id="rId2"/>
    <sheet name="III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<sst xmlns="http://schemas.openxmlformats.org/spreadsheetml/2006/main" count="50" uniqueCount="19">
  <si>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t>Your name here</t>
  </si>
  <si>
    <t>Lab H</t>
  </si>
  <si>
    <t>Feb 30, 2006</t>
  </si>
  <si>
    <t>Contacts</t>
  </si>
  <si>
    <t>Inf rate</t>
  </si>
  <si>
    <t xml:space="preserve">Population </t>
  </si>
  <si>
    <t>t</t>
  </si>
  <si>
    <t>S</t>
  </si>
  <si>
    <t>I</t>
  </si>
  <si>
    <t>R</t>
  </si>
  <si>
    <t>Time in I</t>
  </si>
  <si>
    <t>a</t>
  </si>
  <si>
    <t>b</t>
  </si>
  <si>
    <t>Add D column</t>
  </si>
  <si>
    <t>Change D, R formulas</t>
  </si>
  <si>
    <t>Include death rate</t>
  </si>
  <si>
    <t>Death rate</t>
  </si>
  <si>
    <t>D</t>
  </si>
  <si>
    <t># vaccinations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</si>
</sst>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Measles Epidemic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Original!$B$14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Original!$B$15:$B$47</c:f>
              <c:numCache>
                <c:ptCount val="33"/>
                <c:pt idx="0">
                  <c:v>498</c:v>
                </c:pt>
                <c:pt idx="1">
                  <c:v>497.1036</c:v>
                </c:pt>
                <c:pt idx="2">
                  <c:v>495.919618529664</c:v>
                </c:pt>
                <c:pt idx="3">
                  <c:v>494.35765853265974</c:v>
                </c:pt>
                <c:pt idx="4">
                  <c:v>492.30029797455643</c:v>
                </c:pt>
                <c:pt idx="5">
                  <c:v>489.5960440166819</c:v>
                </c:pt>
                <c:pt idx="6">
                  <c:v>486.05122685908</c:v>
                </c:pt>
                <c:pt idx="7">
                  <c:v>481.4213027056046</c:v>
                </c:pt>
                <c:pt idx="8">
                  <c:v>475.4026592753681</c:v>
                </c:pt>
                <c:pt idx="9">
                  <c:v>467.62703359884847</c:v>
                </c:pt>
                <c:pt idx="10">
                  <c:v>457.6621576444144</c:v>
                </c:pt>
                <c:pt idx="11">
                  <c:v>445.0242020098109</c:v>
                </c:pt>
                <c:pt idx="12">
                  <c:v>429.2095775232187</c:v>
                </c:pt>
                <c:pt idx="13">
                  <c:v>409.7545191669742</c:v>
                </c:pt>
                <c:pt idx="14">
                  <c:v>386.32834527280926</c:v>
                </c:pt>
                <c:pt idx="15">
                  <c:v>358.8571580990943</c:v>
                </c:pt>
                <c:pt idx="16">
                  <c:v>327.65671331707705</c:v>
                </c:pt>
                <c:pt idx="17">
                  <c:v>293.52919506559226</c:v>
                </c:pt>
                <c:pt idx="18">
                  <c:v>257.7622081227162</c:v>
                </c:pt>
                <c:pt idx="19">
                  <c:v>221.98213466916332</c:v>
                </c:pt>
                <c:pt idx="20">
                  <c:v>187.87210232758116</c:v>
                </c:pt>
                <c:pt idx="21">
                  <c:v>156.8445466398637</c:v>
                </c:pt>
                <c:pt idx="22">
                  <c:v>129.79932759090767</c:v>
                </c:pt>
                <c:pt idx="23">
                  <c:v>107.05591356374323</c:v>
                </c:pt>
                <c:pt idx="24">
                  <c:v>88.4510506973494</c:v>
                </c:pt>
                <c:pt idx="25">
                  <c:v>73.51985126962322</c:v>
                </c:pt>
                <c:pt idx="26">
                  <c:v>61.672522112832056</c:v>
                </c:pt>
                <c:pt idx="27">
                  <c:v>52.31901167706367</c:v>
                </c:pt>
                <c:pt idx="28">
                  <c:v>44.93552842205112</c:v>
                </c:pt>
                <c:pt idx="29">
                  <c:v>39.08811813750818</c:v>
                </c:pt>
                <c:pt idx="30">
                  <c:v>34.43172866727619</c:v>
                </c:pt>
                <c:pt idx="31">
                  <c:v>30.698450755464794</c:v>
                </c:pt>
                <c:pt idx="32">
                  <c:v>27.682872076887556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Original!$C$14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Original!$A$15:$A$47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Original!$C$15:$C$47</c:f>
              <c:numCache>
                <c:ptCount val="33"/>
                <c:pt idx="0">
                  <c:v>2</c:v>
                </c:pt>
                <c:pt idx="1">
                  <c:v>2.6464</c:v>
                </c:pt>
                <c:pt idx="2">
                  <c:v>3.4995814703359995</c:v>
                </c:pt>
                <c:pt idx="3">
                  <c:v>4.6240937835482585</c:v>
                </c:pt>
                <c:pt idx="4">
                  <c:v>6.103442618708035</c:v>
                </c:pt>
                <c:pt idx="5">
                  <c:v>8.044766249244047</c:v>
                </c:pt>
                <c:pt idx="6">
                  <c:v>10.583987625690465</c:v>
                </c:pt>
                <c:pt idx="7">
                  <c:v>13.89091332595451</c:v>
                </c:pt>
                <c:pt idx="8">
                  <c:v>18.173192590446696</c:v>
                </c:pt>
                <c:pt idx="9">
                  <c:v>23.677169193160456</c:v>
                </c:pt>
                <c:pt idx="10">
                  <c:v>30.6823989984495</c:v>
                </c:pt>
                <c:pt idx="11">
                  <c:v>39.485054758246804</c:v>
                </c:pt>
                <c:pt idx="12">
                  <c:v>50.364047400058176</c:v>
                </c:pt>
                <c:pt idx="13">
                  <c:v>63.52359983129541</c:v>
                </c:pt>
                <c:pt idx="14">
                  <c:v>79.00932374654843</c:v>
                </c:pt>
                <c:pt idx="15">
                  <c:v>96.60434545194482</c:v>
                </c:pt>
                <c:pt idx="16">
                  <c:v>115.72924705246899</c:v>
                </c:pt>
                <c:pt idx="17">
                  <c:v>135.3906094223952</c:v>
                </c:pt>
                <c:pt idx="18">
                  <c:v>154.23377018747186</c:v>
                </c:pt>
                <c:pt idx="19">
                  <c:v>170.73462236759073</c:v>
                </c:pt>
                <c:pt idx="20">
                  <c:v>183.50282691322403</c:v>
                </c:pt>
                <c:pt idx="21">
                  <c:v>191.5925292367885</c:v>
                </c:pt>
                <c:pt idx="22">
                  <c:v>194.68868213114595</c:v>
                </c:pt>
                <c:pt idx="23">
                  <c:v>193.09601089191716</c:v>
                </c:pt>
                <c:pt idx="24">
                  <c:v>187.56387239682135</c:v>
                </c:pt>
                <c:pt idx="25">
                  <c:v>179.04958777494485</c:v>
                </c:pt>
                <c:pt idx="26">
                  <c:v>168.5157184598679</c:v>
                </c:pt>
                <c:pt idx="27">
                  <c:v>156.8047640881528</c:v>
                </c:pt>
                <c:pt idx="28">
                  <c:v>144.58765183214626</c:v>
                </c:pt>
                <c:pt idx="29">
                  <c:v>132.36160563767092</c:v>
                </c:pt>
                <c:pt idx="30">
                  <c:v>120.47279440319406</c:v>
                </c:pt>
                <c:pt idx="31">
                  <c:v>109.1469730146062</c:v>
                </c:pt>
                <c:pt idx="32">
                  <c:v>98.51918006635768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Original!$D$14</c:f>
              <c:strCache>
                <c:ptCount val="1"/>
                <c:pt idx="0">
                  <c:v>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Original!$A$15:$A$47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Original!$D$15:$D$47</c:f>
              <c:numCache>
                <c:ptCount val="33"/>
                <c:pt idx="0">
                  <c:v>0</c:v>
                </c:pt>
                <c:pt idx="1">
                  <c:v>0.25</c:v>
                </c:pt>
                <c:pt idx="2">
                  <c:v>0.5808</c:v>
                </c:pt>
                <c:pt idx="3">
                  <c:v>1.018247683792</c:v>
                </c:pt>
                <c:pt idx="4">
                  <c:v>1.5962594067355322</c:v>
                </c:pt>
                <c:pt idx="5">
                  <c:v>2.359189734074037</c:v>
                </c:pt>
                <c:pt idx="6">
                  <c:v>3.364785515229543</c:v>
                </c:pt>
                <c:pt idx="7">
                  <c:v>4.687783968440851</c:v>
                </c:pt>
                <c:pt idx="8">
                  <c:v>6.424148134185165</c:v>
                </c:pt>
                <c:pt idx="9">
                  <c:v>8.695797207991003</c:v>
                </c:pt>
                <c:pt idx="10">
                  <c:v>11.65544335713606</c:v>
                </c:pt>
                <c:pt idx="11">
                  <c:v>15.490743231942247</c:v>
                </c:pt>
                <c:pt idx="12">
                  <c:v>20.426375076723097</c:v>
                </c:pt>
                <c:pt idx="13">
                  <c:v>26.72188100173037</c:v>
                </c:pt>
                <c:pt idx="14">
                  <c:v>34.662330980642295</c:v>
                </c:pt>
                <c:pt idx="15">
                  <c:v>44.53849644896085</c:v>
                </c:pt>
                <c:pt idx="16">
                  <c:v>56.61403963045395</c:v>
                </c:pt>
                <c:pt idx="17">
                  <c:v>71.08019551201258</c:v>
                </c:pt>
                <c:pt idx="18">
                  <c:v>88.00402168981198</c:v>
                </c:pt>
                <c:pt idx="19">
                  <c:v>107.28324296324595</c:v>
                </c:pt>
                <c:pt idx="20">
                  <c:v>128.62507075919478</c:v>
                </c:pt>
                <c:pt idx="21">
                  <c:v>151.56292412334778</c:v>
                </c:pt>
                <c:pt idx="22">
                  <c:v>175.51199027794635</c:v>
                </c:pt>
                <c:pt idx="23">
                  <c:v>199.8480755443396</c:v>
                </c:pt>
                <c:pt idx="24">
                  <c:v>223.98507690582923</c:v>
                </c:pt>
                <c:pt idx="25">
                  <c:v>247.4305609554319</c:v>
                </c:pt>
                <c:pt idx="26">
                  <c:v>269.8117594273</c:v>
                </c:pt>
                <c:pt idx="27">
                  <c:v>290.8762242347835</c:v>
                </c:pt>
                <c:pt idx="28">
                  <c:v>310.4768197458026</c:v>
                </c:pt>
                <c:pt idx="29">
                  <c:v>328.55027622482083</c:v>
                </c:pt>
                <c:pt idx="30">
                  <c:v>345.0954769295297</c:v>
                </c:pt>
                <c:pt idx="31">
                  <c:v>360.154576229929</c:v>
                </c:pt>
                <c:pt idx="32">
                  <c:v>373.7979478567548</c:v>
                </c:pt>
              </c:numCache>
            </c:numRef>
          </c:yVal>
          <c:smooth val="0"/>
        </c:ser>
        <c:axId val="24030905"/>
        <c:axId val="14951554"/>
      </c:scatterChart>
      <c:valAx>
        <c:axId val="2403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valAx>
        <c:axId val="1495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S, I and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Measles with Death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'Measles with Death'!$B$14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'Measles with Death'!$A$15:$A$47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'Measles with Death'!$B$15:$B$47</c:f>
              <c:numCache>
                <c:ptCount val="33"/>
                <c:pt idx="0">
                  <c:v>498</c:v>
                </c:pt>
                <c:pt idx="1">
                  <c:v>496.2072</c:v>
                </c:pt>
                <c:pt idx="2">
                  <c:v>493.042866837312</c:v>
                </c:pt>
                <c:pt idx="3">
                  <c:v>487.48345860472966</c:v>
                </c:pt>
                <c:pt idx="4">
                  <c:v>477.7956116949262</c:v>
                </c:pt>
                <c:pt idx="5">
                  <c:v>461.1553486079008</c:v>
                </c:pt>
                <c:pt idx="6">
                  <c:v>433.289466454524</c:v>
                </c:pt>
                <c:pt idx="7">
                  <c:v>388.64698337824586</c:v>
                </c:pt>
                <c:pt idx="8">
                  <c:v>322.3791472017507</c:v>
                </c:pt>
                <c:pt idx="9">
                  <c:v>235.82758602270889</c:v>
                </c:pt>
                <c:pt idx="10">
                  <c:v>143.68723429598614</c:v>
                </c:pt>
                <c:pt idx="11">
                  <c:v>70.7337107957978</c:v>
                </c:pt>
                <c:pt idx="12">
                  <c:v>30.021137863729763</c:v>
                </c:pt>
                <c:pt idx="13">
                  <c:v>12.701614074574614</c:v>
                </c:pt>
                <c:pt idx="14">
                  <c:v>5.893901498692682</c:v>
                </c:pt>
                <c:pt idx="15">
                  <c:v>3.0575816697769738</c:v>
                </c:pt>
                <c:pt idx="16">
                  <c:v>1.7544976276261568</c:v>
                </c:pt>
                <c:pt idx="17">
                  <c:v>1.0961150882131352</c:v>
                </c:pt>
                <c:pt idx="18">
                  <c:v>0.7349095631502267</c:v>
                </c:pt>
                <c:pt idx="19">
                  <c:v>0.5225272464995807</c:v>
                </c:pt>
                <c:pt idx="20">
                  <c:v>0.3901974862216545</c:v>
                </c:pt>
                <c:pt idx="21">
                  <c:v>0.3036393925637486</c:v>
                </c:pt>
                <c:pt idx="22">
                  <c:v>0.24465489999129783</c:v>
                </c:pt>
                <c:pt idx="23">
                  <c:v>0.20304344577667816</c:v>
                </c:pt>
                <c:pt idx="24">
                  <c:v>0.1728109135526999</c:v>
                </c:pt>
                <c:pt idx="25">
                  <c:v>0.15028688180599858</c:v>
                </c:pt>
                <c:pt idx="26">
                  <c:v>0.13314105414115973</c:v>
                </c:pt>
                <c:pt idx="27">
                  <c:v>0.1198459522153594</c:v>
                </c:pt>
                <c:pt idx="28">
                  <c:v>0.10937153096144893</c:v>
                </c:pt>
                <c:pt idx="29">
                  <c:v>0.1010053728511786</c:v>
                </c:pt>
                <c:pt idx="30">
                  <c:v>0.09424342202860915</c:v>
                </c:pt>
                <c:pt idx="31">
                  <c:v>0.08872167048249405</c:v>
                </c:pt>
                <c:pt idx="32">
                  <c:v>0.08417233706637764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'Measles with Death'!$C$14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'Measles with Death'!$A$15:$A$47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'Measles with Death'!$C$15:$C$47</c:f>
              <c:numCache>
                <c:ptCount val="33"/>
                <c:pt idx="0">
                  <c:v>2</c:v>
                </c:pt>
                <c:pt idx="1">
                  <c:v>3.5427999999999997</c:v>
                </c:pt>
                <c:pt idx="2">
                  <c:v>6.264283162688</c:v>
                </c:pt>
                <c:pt idx="3">
                  <c:v>11.04065599993431</c:v>
                </c:pt>
                <c:pt idx="4">
                  <c:v>19.34842090974599</c:v>
                </c:pt>
                <c:pt idx="5">
                  <c:v>33.570131383053116</c:v>
                </c:pt>
                <c:pt idx="6">
                  <c:v>57.239747113548276</c:v>
                </c:pt>
                <c:pt idx="7">
                  <c:v>94.72726180063293</c:v>
                </c:pt>
                <c:pt idx="8">
                  <c:v>149.154190252049</c:v>
                </c:pt>
                <c:pt idx="9">
                  <c:v>217.06147764958473</c:v>
                </c:pt>
                <c:pt idx="10">
                  <c:v>282.0691446701094</c:v>
                </c:pt>
                <c:pt idx="11">
                  <c:v>319.76402508653405</c:v>
                </c:pt>
                <c:pt idx="12">
                  <c:v>320.5060948827853</c:v>
                </c:pt>
                <c:pt idx="13">
                  <c:v>297.76235681159227</c:v>
                </c:pt>
                <c:pt idx="14">
                  <c:v>267.34977478602514</c:v>
                </c:pt>
                <c:pt idx="15">
                  <c:v>236.76737276668769</c:v>
                </c:pt>
                <c:pt idx="16">
                  <c:v>208.47453521300255</c:v>
                </c:pt>
                <c:pt idx="17">
                  <c:v>183.07360085079026</c:v>
                </c:pt>
                <c:pt idx="18">
                  <c:v>160.55060626950439</c:v>
                </c:pt>
                <c:pt idx="19">
                  <c:v>140.69416280246696</c:v>
                </c:pt>
                <c:pt idx="20">
                  <c:v>123.2397222124365</c:v>
                </c:pt>
                <c:pt idx="21">
                  <c:v>107.92131502953984</c:v>
                </c:pt>
                <c:pt idx="22">
                  <c:v>94.4901351434198</c:v>
                </c:pt>
                <c:pt idx="23">
                  <c:v>82.72047970470695</c:v>
                </c:pt>
                <c:pt idx="24">
                  <c:v>72.41065227384256</c:v>
                </c:pt>
                <c:pt idx="25">
                  <c:v>63.381844771358935</c:v>
                </c:pt>
                <c:pt idx="26">
                  <c:v>55.47626000260391</c:v>
                </c:pt>
                <c:pt idx="27">
                  <c:v>48.55502260420422</c:v>
                </c:pt>
                <c:pt idx="28">
                  <c:v>42.4961191999326</c:v>
                </c:pt>
                <c:pt idx="29">
                  <c:v>37.1924704580513</c:v>
                </c:pt>
                <c:pt idx="30">
                  <c:v>32.55017360161746</c:v>
                </c:pt>
                <c:pt idx="31">
                  <c:v>28.486923652961387</c:v>
                </c:pt>
                <c:pt idx="32">
                  <c:v>24.930607529757328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'Measles with Death'!$D$14</c:f>
              <c:strCache>
                <c:ptCount val="1"/>
                <c:pt idx="0">
                  <c:v>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'Measles with Death'!$A$15:$A$47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'Measles with Death'!$D$15:$D$47</c:f>
              <c:numCache>
                <c:ptCount val="33"/>
                <c:pt idx="0">
                  <c:v>0</c:v>
                </c:pt>
                <c:pt idx="1">
                  <c:v>0.225</c:v>
                </c:pt>
                <c:pt idx="2">
                  <c:v>0.623565</c:v>
                </c:pt>
                <c:pt idx="3">
                  <c:v>1.3282968558024</c:v>
                </c:pt>
                <c:pt idx="4">
                  <c:v>2.57037065579501</c:v>
                </c:pt>
                <c:pt idx="5">
                  <c:v>4.747068008141434</c:v>
                </c:pt>
                <c:pt idx="6">
                  <c:v>8.52370778873491</c:v>
                </c:pt>
                <c:pt idx="7">
                  <c:v>14.963179339009091</c:v>
                </c:pt>
                <c:pt idx="8">
                  <c:v>25.619996291580296</c:v>
                </c:pt>
                <c:pt idx="9">
                  <c:v>42.39984269493581</c:v>
                </c:pt>
                <c:pt idx="10">
                  <c:v>66.8192589305141</c:v>
                </c:pt>
                <c:pt idx="11">
                  <c:v>98.5520377059014</c:v>
                </c:pt>
                <c:pt idx="12">
                  <c:v>134.5254905281365</c:v>
                </c:pt>
                <c:pt idx="13">
                  <c:v>170.58242620244982</c:v>
                </c:pt>
                <c:pt idx="14">
                  <c:v>204.08069134375395</c:v>
                </c:pt>
                <c:pt idx="15">
                  <c:v>234.15754100718178</c:v>
                </c:pt>
                <c:pt idx="16">
                  <c:v>260.7938704434341</c:v>
                </c:pt>
                <c:pt idx="17">
                  <c:v>284.2472556548969</c:v>
                </c:pt>
                <c:pt idx="18">
                  <c:v>304.8430357506108</c:v>
                </c:pt>
                <c:pt idx="19">
                  <c:v>322.90497895593006</c:v>
                </c:pt>
                <c:pt idx="20">
                  <c:v>338.7330722712076</c:v>
                </c:pt>
                <c:pt idx="21">
                  <c:v>352.59754102010675</c:v>
                </c:pt>
                <c:pt idx="22">
                  <c:v>364.73868896093</c:v>
                </c:pt>
                <c:pt idx="23">
                  <c:v>375.3688291645647</c:v>
                </c:pt>
                <c:pt idx="24">
                  <c:v>384.67488313134425</c:v>
                </c:pt>
                <c:pt idx="25">
                  <c:v>392.8210815121515</c:v>
                </c:pt>
                <c:pt idx="26">
                  <c:v>399.9515390489294</c:v>
                </c:pt>
                <c:pt idx="27">
                  <c:v>406.1926182992224</c:v>
                </c:pt>
                <c:pt idx="28">
                  <c:v>411.65505834219533</c:v>
                </c:pt>
                <c:pt idx="29">
                  <c:v>416.4358717521877</c:v>
                </c:pt>
                <c:pt idx="30">
                  <c:v>420.6200246787185</c:v>
                </c:pt>
                <c:pt idx="31">
                  <c:v>424.28191920890043</c:v>
                </c:pt>
                <c:pt idx="32">
                  <c:v>427.4866981198586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'Measles with Death'!$E$14</c:f>
              <c:strCache>
                <c:ptCount val="1"/>
                <c:pt idx="0">
                  <c:v>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'Measles with Death'!$A$15:$A$47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'Measles with Death'!$E$15:$E$47</c:f>
              <c:numCache>
                <c:ptCount val="33"/>
                <c:pt idx="0">
                  <c:v>0</c:v>
                </c:pt>
                <c:pt idx="1">
                  <c:v>0.025</c:v>
                </c:pt>
                <c:pt idx="2">
                  <c:v>0.069285</c:v>
                </c:pt>
                <c:pt idx="3">
                  <c:v>0.14758853953360002</c:v>
                </c:pt>
                <c:pt idx="4">
                  <c:v>0.28559673953277886</c:v>
                </c:pt>
                <c:pt idx="5">
                  <c:v>0.5274520009046038</c:v>
                </c:pt>
                <c:pt idx="6">
                  <c:v>0.9470786431927678</c:v>
                </c:pt>
                <c:pt idx="7">
                  <c:v>1.6625754821121213</c:v>
                </c:pt>
                <c:pt idx="8">
                  <c:v>2.846666254620033</c:v>
                </c:pt>
                <c:pt idx="9">
                  <c:v>4.711093632770646</c:v>
                </c:pt>
                <c:pt idx="10">
                  <c:v>7.424362103390455</c:v>
                </c:pt>
                <c:pt idx="11">
                  <c:v>10.950226411766822</c:v>
                </c:pt>
                <c:pt idx="12">
                  <c:v>14.947276725348498</c:v>
                </c:pt>
                <c:pt idx="13">
                  <c:v>18.953602911383314</c:v>
                </c:pt>
                <c:pt idx="14">
                  <c:v>22.675632371528216</c:v>
                </c:pt>
                <c:pt idx="15">
                  <c:v>26.01750455635353</c:v>
                </c:pt>
                <c:pt idx="16">
                  <c:v>28.977096715937126</c:v>
                </c:pt>
                <c:pt idx="17">
                  <c:v>31.583028406099658</c:v>
                </c:pt>
                <c:pt idx="18">
                  <c:v>33.87144841673454</c:v>
                </c:pt>
                <c:pt idx="19">
                  <c:v>35.87833099510334</c:v>
                </c:pt>
                <c:pt idx="20">
                  <c:v>37.637008030134176</c:v>
                </c:pt>
                <c:pt idx="21">
                  <c:v>39.17750455778963</c:v>
                </c:pt>
                <c:pt idx="22">
                  <c:v>40.52652099565888</c:v>
                </c:pt>
                <c:pt idx="23">
                  <c:v>41.707647684951624</c:v>
                </c:pt>
                <c:pt idx="24">
                  <c:v>42.74165368126046</c:v>
                </c:pt>
                <c:pt idx="25">
                  <c:v>43.64678683468349</c:v>
                </c:pt>
                <c:pt idx="26">
                  <c:v>44.439059894325474</c:v>
                </c:pt>
                <c:pt idx="27">
                  <c:v>45.13251314435802</c:v>
                </c:pt>
                <c:pt idx="28">
                  <c:v>45.73945092691058</c:v>
                </c:pt>
                <c:pt idx="29">
                  <c:v>46.27065241690973</c:v>
                </c:pt>
                <c:pt idx="30">
                  <c:v>46.73555829763537</c:v>
                </c:pt>
                <c:pt idx="31">
                  <c:v>47.14243546765559</c:v>
                </c:pt>
                <c:pt idx="32">
                  <c:v>47.498522013317604</c:v>
                </c:pt>
              </c:numCache>
            </c:numRef>
          </c:yVal>
          <c:smooth val="0"/>
        </c:ser>
        <c:axId val="346259"/>
        <c:axId val="3116332"/>
      </c:scatterChart>
      <c:valAx>
        <c:axId val="3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332"/>
        <c:crosses val="autoZero"/>
        <c:crossBetween val="midCat"/>
        <c:dispUnits/>
      </c:valAx>
      <c:valAx>
        <c:axId val="311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S, I, R and 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III!$B$14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III!$A$15:$A$47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III!$B$15:$B$47</c:f>
              <c:numCache>
                <c:ptCount val="33"/>
                <c:pt idx="0">
                  <c:v>498</c:v>
                </c:pt>
                <c:pt idx="1">
                  <c:v>446.2072</c:v>
                </c:pt>
                <c:pt idx="2">
                  <c:v>393.361718837312</c:v>
                </c:pt>
                <c:pt idx="3">
                  <c:v>339.15204979882105</c:v>
                </c:pt>
                <c:pt idx="4">
                  <c:v>283.4063194726617</c:v>
                </c:pt>
                <c:pt idx="5">
                  <c:v>226.27409034778998</c:v>
                </c:pt>
                <c:pt idx="6">
                  <c:v>168.38655077997242</c:v>
                </c:pt>
                <c:pt idx="7">
                  <c:v>110.85990429264734</c:v>
                </c:pt>
                <c:pt idx="8">
                  <c:v>55.02210416916111</c:v>
                </c:pt>
                <c:pt idx="9">
                  <c:v>1.9086844812098747</c:v>
                </c:pt>
                <c:pt idx="10">
                  <c:v>-48.19651444631337</c:v>
                </c:pt>
                <c:pt idx="11">
                  <c:v>-45.863041634956446</c:v>
                </c:pt>
                <c:pt idx="12">
                  <c:v>-44.11274404841023</c:v>
                </c:pt>
                <c:pt idx="13">
                  <c:v>-42.77866034332253</c:v>
                </c:pt>
                <c:pt idx="14">
                  <c:v>-41.74936654614896</c:v>
                </c:pt>
                <c:pt idx="15">
                  <c:v>-40.947754762433064</c:v>
                </c:pt>
                <c:pt idx="16">
                  <c:v>-40.31889549687509</c:v>
                </c:pt>
                <c:pt idx="17">
                  <c:v>-39.82273302761807</c:v>
                </c:pt>
                <c:pt idx="18">
                  <c:v>-39.429498782425064</c:v>
                </c:pt>
                <c:pt idx="19">
                  <c:v>-39.11672552836887</c:v>
                </c:pt>
                <c:pt idx="20">
                  <c:v>-38.86724225999285</c:v>
                </c:pt>
                <c:pt idx="21">
                  <c:v>-38.66779079395356</c:v>
                </c:pt>
                <c:pt idx="22">
                  <c:v>-38.5080485552439</c:v>
                </c:pt>
                <c:pt idx="23">
                  <c:v>-38.379923976279066</c:v>
                </c:pt>
                <c:pt idx="24">
                  <c:v>-38.277039321398114</c:v>
                </c:pt>
                <c:pt idx="25">
                  <c:v>-38.194345190919215</c:v>
                </c:pt>
                <c:pt idx="26">
                  <c:v>-38.12782935508031</c:v>
                </c:pt>
                <c:pt idx="27">
                  <c:v>-38.07429434495693</c:v>
                </c:pt>
                <c:pt idx="28">
                  <c:v>-38.03118593712504</c:v>
                </c:pt>
                <c:pt idx="29">
                  <c:v>-37.996459822352065</c:v>
                </c:pt>
                <c:pt idx="30">
                  <c:v>-37.96847726162503</c:v>
                </c:pt>
                <c:pt idx="31">
                  <c:v>-37.945922972217105</c:v>
                </c:pt>
                <c:pt idx="32">
                  <c:v>-37.927740210095514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III!$C$14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III!$A$15:$A$47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III!$C$15:$C$47</c:f>
              <c:numCache>
                <c:ptCount val="33"/>
                <c:pt idx="0">
                  <c:v>2</c:v>
                </c:pt>
                <c:pt idx="1">
                  <c:v>3.5427999999999997</c:v>
                </c:pt>
                <c:pt idx="2">
                  <c:v>5.945431162687999</c:v>
                </c:pt>
                <c:pt idx="3">
                  <c:v>9.411921305842965</c:v>
                </c:pt>
                <c:pt idx="4">
                  <c:v>13.981161468771903</c:v>
                </c:pt>
                <c:pt idx="5">
                  <c:v>19.36574541004716</c:v>
                </c:pt>
                <c:pt idx="6">
                  <c:v>24.832566801608824</c:v>
                </c:pt>
                <c:pt idx="7">
                  <c:v>29.25514243873281</c:v>
                </c:pt>
                <c:pt idx="8">
                  <c:v>31.436049757377443</c:v>
                </c:pt>
                <c:pt idx="9">
                  <c:v>30.6199632256565</c:v>
                </c:pt>
                <c:pt idx="10">
                  <c:v>26.89766674997269</c:v>
                </c:pt>
                <c:pt idx="11">
                  <c:v>21.201985594869175</c:v>
                </c:pt>
                <c:pt idx="12">
                  <c:v>16.80143980896431</c:v>
                </c:pt>
                <c:pt idx="13">
                  <c:v>13.367176127756068</c:v>
                </c:pt>
                <c:pt idx="14">
                  <c:v>10.666985314612996</c:v>
                </c:pt>
                <c:pt idx="15">
                  <c:v>8.532000366570472</c:v>
                </c:pt>
                <c:pt idx="16">
                  <c:v>6.836641055191193</c:v>
                </c:pt>
                <c:pt idx="17">
                  <c:v>5.485898454035275</c:v>
                </c:pt>
                <c:pt idx="18">
                  <c:v>4.406926902087861</c:v>
                </c:pt>
                <c:pt idx="19">
                  <c:v>3.543287785270681</c:v>
                </c:pt>
                <c:pt idx="20">
                  <c:v>2.8508935437358263</c:v>
                </c:pt>
                <c:pt idx="21">
                  <c:v>2.2950803847295544</c:v>
                </c:pt>
                <c:pt idx="22">
                  <c:v>1.848453097928708</c:v>
                </c:pt>
                <c:pt idx="23">
                  <c:v>1.489271881722786</c:v>
                </c:pt>
                <c:pt idx="24">
                  <c:v>1.2002282416264827</c:v>
                </c:pt>
                <c:pt idx="25">
                  <c:v>0.9675055809442715</c:v>
                </c:pt>
                <c:pt idx="26">
                  <c:v>0.7800515474873302</c:v>
                </c:pt>
                <c:pt idx="27">
                  <c:v>0.6290100939280401</c:v>
                </c:pt>
                <c:pt idx="28">
                  <c:v>0.5072754243551376</c:v>
                </c:pt>
                <c:pt idx="29">
                  <c:v>0.40913988153777375</c:v>
                </c:pt>
                <c:pt idx="30">
                  <c:v>0.33001483561852263</c:v>
                </c:pt>
                <c:pt idx="31">
                  <c:v>0.2662086917582819</c:v>
                </c:pt>
                <c:pt idx="32">
                  <c:v>0.21474984316690665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III!$D$14</c:f>
              <c:strCache>
                <c:ptCount val="1"/>
                <c:pt idx="0">
                  <c:v>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III!$A$15:$A$47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III!$D$15:$D$47</c:f>
              <c:numCache>
                <c:ptCount val="33"/>
                <c:pt idx="0">
                  <c:v>0</c:v>
                </c:pt>
                <c:pt idx="1">
                  <c:v>50.225</c:v>
                </c:pt>
                <c:pt idx="2">
                  <c:v>100.623565</c:v>
                </c:pt>
                <c:pt idx="3">
                  <c:v>151.29242600580238</c:v>
                </c:pt>
                <c:pt idx="4">
                  <c:v>202.3512671527097</c:v>
                </c:pt>
                <c:pt idx="5">
                  <c:v>253.92414781794656</c:v>
                </c:pt>
                <c:pt idx="6">
                  <c:v>306.1027941765769</c:v>
                </c:pt>
                <c:pt idx="7">
                  <c:v>358.8964579417579</c:v>
                </c:pt>
                <c:pt idx="8">
                  <c:v>412.18766146611534</c:v>
                </c:pt>
                <c:pt idx="9">
                  <c:v>465.72421706382033</c:v>
                </c:pt>
                <c:pt idx="10">
                  <c:v>519.1689629267066</c:v>
                </c:pt>
                <c:pt idx="11">
                  <c:v>522.1949504360786</c:v>
                </c:pt>
                <c:pt idx="12">
                  <c:v>524.5801738155013</c:v>
                </c:pt>
                <c:pt idx="13">
                  <c:v>526.4703357940098</c:v>
                </c:pt>
                <c:pt idx="14">
                  <c:v>527.9741431083823</c:v>
                </c:pt>
                <c:pt idx="15">
                  <c:v>529.1741789562764</c:v>
                </c:pt>
                <c:pt idx="16">
                  <c:v>530.1340289975155</c:v>
                </c:pt>
                <c:pt idx="17">
                  <c:v>530.9031511162245</c:v>
                </c:pt>
                <c:pt idx="18">
                  <c:v>531.5203146923035</c:v>
                </c:pt>
                <c:pt idx="19">
                  <c:v>532.0160939687884</c:v>
                </c:pt>
                <c:pt idx="20">
                  <c:v>532.4147138446314</c:v>
                </c:pt>
                <c:pt idx="21">
                  <c:v>532.7354393683016</c:v>
                </c:pt>
                <c:pt idx="22">
                  <c:v>532.9936359115837</c:v>
                </c:pt>
                <c:pt idx="23">
                  <c:v>533.2015868851007</c:v>
                </c:pt>
                <c:pt idx="24">
                  <c:v>533.3691299717946</c:v>
                </c:pt>
                <c:pt idx="25">
                  <c:v>533.5041556489775</c:v>
                </c:pt>
                <c:pt idx="26">
                  <c:v>533.6130000268338</c:v>
                </c:pt>
                <c:pt idx="27">
                  <c:v>533.7007558259261</c:v>
                </c:pt>
                <c:pt idx="28">
                  <c:v>533.771519461493</c:v>
                </c:pt>
                <c:pt idx="29">
                  <c:v>533.8285879467329</c:v>
                </c:pt>
                <c:pt idx="30">
                  <c:v>533.8746161834059</c:v>
                </c:pt>
                <c:pt idx="31">
                  <c:v>533.911742852413</c:v>
                </c:pt>
                <c:pt idx="32">
                  <c:v>533.9416913302358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III!$E$14</c:f>
              <c:strCache>
                <c:ptCount val="1"/>
                <c:pt idx="0">
                  <c:v>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III!$A$15:$A$47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III!$E$15:$E$47</c:f>
              <c:numCache>
                <c:ptCount val="33"/>
                <c:pt idx="0">
                  <c:v>0</c:v>
                </c:pt>
                <c:pt idx="1">
                  <c:v>0.025</c:v>
                </c:pt>
                <c:pt idx="2">
                  <c:v>0.069285</c:v>
                </c:pt>
                <c:pt idx="3">
                  <c:v>0.1436028895336</c:v>
                </c:pt>
                <c:pt idx="4">
                  <c:v>0.26125190585663705</c:v>
                </c:pt>
                <c:pt idx="5">
                  <c:v>0.43601642421628584</c:v>
                </c:pt>
                <c:pt idx="6">
                  <c:v>0.6780882418418753</c:v>
                </c:pt>
                <c:pt idx="7">
                  <c:v>0.9884953268619856</c:v>
                </c:pt>
                <c:pt idx="8">
                  <c:v>1.3541846073461459</c:v>
                </c:pt>
                <c:pt idx="9">
                  <c:v>1.747135229313364</c:v>
                </c:pt>
                <c:pt idx="10">
                  <c:v>2.1298847696340704</c:v>
                </c:pt>
                <c:pt idx="11">
                  <c:v>2.466105604008729</c:v>
                </c:pt>
                <c:pt idx="12">
                  <c:v>2.7311304239445935</c:v>
                </c:pt>
                <c:pt idx="13">
                  <c:v>2.9411484215566475</c:v>
                </c:pt>
                <c:pt idx="14">
                  <c:v>3.1082381231535985</c:v>
                </c:pt>
                <c:pt idx="15">
                  <c:v>3.241575439586261</c:v>
                </c:pt>
                <c:pt idx="16">
                  <c:v>3.3482254441683916</c:v>
                </c:pt>
                <c:pt idx="17">
                  <c:v>3.4336834573582817</c:v>
                </c:pt>
                <c:pt idx="18">
                  <c:v>3.5022571880337225</c:v>
                </c:pt>
                <c:pt idx="19">
                  <c:v>3.5573437743098206</c:v>
                </c:pt>
                <c:pt idx="20">
                  <c:v>3.6016348716257043</c:v>
                </c:pt>
                <c:pt idx="21">
                  <c:v>3.637271040922402</c:v>
                </c:pt>
                <c:pt idx="22">
                  <c:v>3.6659595457315213</c:v>
                </c:pt>
                <c:pt idx="23">
                  <c:v>3.68906520945563</c:v>
                </c:pt>
                <c:pt idx="24">
                  <c:v>3.707681107977165</c:v>
                </c:pt>
                <c:pt idx="25">
                  <c:v>3.722683960997496</c:v>
                </c:pt>
                <c:pt idx="26">
                  <c:v>3.7347777807592997</c:v>
                </c:pt>
                <c:pt idx="27">
                  <c:v>3.7445284251028914</c:v>
                </c:pt>
                <c:pt idx="28">
                  <c:v>3.752391051276992</c:v>
                </c:pt>
                <c:pt idx="29">
                  <c:v>3.758731994081431</c:v>
                </c:pt>
                <c:pt idx="30">
                  <c:v>3.7638462426006534</c:v>
                </c:pt>
                <c:pt idx="31">
                  <c:v>3.7679714280458847</c:v>
                </c:pt>
                <c:pt idx="32">
                  <c:v>3.7712990366928634</c:v>
                </c:pt>
              </c:numCache>
            </c:numRef>
          </c:yVal>
          <c:smooth val="0"/>
        </c:ser>
        <c:axId val="28046989"/>
        <c:axId val="51096310"/>
      </c:scatterChart>
      <c:val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6310"/>
        <c:crosses val="autoZero"/>
        <c:crossBetween val="midCat"/>
        <c:dispUnits/>
      </c:valAx>
      <c:valAx>
        <c:axId val="51096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57150</xdr:rowOff>
    </xdr:from>
    <xdr:to>
      <xdr:col>11</xdr:col>
      <xdr:colOff>323850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704975" y="542925"/>
        <a:ext cx="5667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114300</xdr:rowOff>
    </xdr:from>
    <xdr:to>
      <xdr:col>11</xdr:col>
      <xdr:colOff>95250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2381250" y="438150"/>
        <a:ext cx="4762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11</xdr:row>
      <xdr:rowOff>19050</xdr:rowOff>
    </xdr:from>
    <xdr:to>
      <xdr:col>11</xdr:col>
      <xdr:colOff>104775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2000250" y="1800225"/>
        <a:ext cx="5153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IV16384"/>
    </sheetView>
  </sheetViews>
  <sheetFormatPr defaultColWidth="9.140625" defaultRowHeight="12.75"/>
  <cols>
    <col min="2" max="2" width="14.28125" style="0" bestFit="1" customWidth="1"/>
  </cols>
  <sheetData>
    <row r="1" ht="12.75">
      <c r="B1" t="s">
        <v>0</v>
      </c>
    </row>
    <row r="2" ht="12.75">
      <c r="A2" t="s">
        <v>1</v>
      </c>
    </row>
    <row r="3" ht="12.75">
      <c r="B3" t="s">
        <v>2</v>
      </c>
    </row>
    <row r="5" ht="12.75">
      <c r="B5" t="s">
        <v>3</v>
      </c>
    </row>
    <row r="6" ht="12.75">
      <c r="B6">
        <v>0.5</v>
      </c>
    </row>
    <row r="7" ht="12.75">
      <c r="B7" t="s">
        <v>4</v>
      </c>
    </row>
    <row r="8" ht="12.75">
      <c r="B8" s="1">
        <v>0.9</v>
      </c>
    </row>
    <row r="9" spans="2:3" ht="12.75">
      <c r="B9" t="s">
        <v>5</v>
      </c>
      <c r="C9" t="s">
        <v>10</v>
      </c>
    </row>
    <row r="10" spans="2:3" ht="12.75">
      <c r="B10">
        <v>500</v>
      </c>
      <c r="C10">
        <v>8</v>
      </c>
    </row>
    <row r="11" spans="2:3" ht="12.75">
      <c r="B11" t="s">
        <v>11</v>
      </c>
      <c r="C11" t="s">
        <v>12</v>
      </c>
    </row>
    <row r="12" spans="2:3" ht="12.75">
      <c r="B12">
        <f>B6*B8/B10</f>
        <v>0.0009</v>
      </c>
      <c r="C12">
        <f>1/C10</f>
        <v>0.125</v>
      </c>
    </row>
    <row r="14" spans="1:4" ht="12.75">
      <c r="A14" t="s">
        <v>6</v>
      </c>
      <c r="B14" t="s">
        <v>7</v>
      </c>
      <c r="C14" t="s">
        <v>8</v>
      </c>
      <c r="D14" t="s">
        <v>9</v>
      </c>
    </row>
    <row r="15" spans="1:4" ht="12.75">
      <c r="A15">
        <v>0</v>
      </c>
      <c r="B15">
        <v>498</v>
      </c>
      <c r="C15">
        <v>2</v>
      </c>
      <c r="D15">
        <v>0</v>
      </c>
    </row>
    <row r="16" spans="1:4" ht="12.75">
      <c r="A16" s="2">
        <v>1</v>
      </c>
      <c r="B16" s="2">
        <f>B15+-B$12*B15*C15</f>
        <v>497.1036</v>
      </c>
      <c r="C16" s="2">
        <f>C15+B$12*B15*C15-C$12*C15</f>
        <v>2.6464</v>
      </c>
      <c r="D16" s="2">
        <f>D15+C$12*C15</f>
        <v>0.25</v>
      </c>
    </row>
    <row r="17" spans="1:4" ht="12.75">
      <c r="A17" s="2">
        <v>2</v>
      </c>
      <c r="B17" s="2">
        <f aca="true" t="shared" si="0" ref="B17:B47">B16+-B$12*B16*C16</f>
        <v>495.919618529664</v>
      </c>
      <c r="C17" s="2">
        <f aca="true" t="shared" si="1" ref="C17:C47">C16+B$12*B16*C16-C$12*C16</f>
        <v>3.4995814703359995</v>
      </c>
      <c r="D17" s="2">
        <f aca="true" t="shared" si="2" ref="D17:D47">D16+C$12*C16</f>
        <v>0.5808</v>
      </c>
    </row>
    <row r="18" spans="1:4" ht="12.75">
      <c r="A18" s="2">
        <v>3</v>
      </c>
      <c r="B18" s="2">
        <f t="shared" si="0"/>
        <v>494.35765853265974</v>
      </c>
      <c r="C18" s="2">
        <f t="shared" si="1"/>
        <v>4.6240937835482585</v>
      </c>
      <c r="D18" s="2">
        <f t="shared" si="2"/>
        <v>1.018247683792</v>
      </c>
    </row>
    <row r="19" spans="1:4" ht="12.75">
      <c r="A19" s="2">
        <v>4</v>
      </c>
      <c r="B19" s="2">
        <f t="shared" si="0"/>
        <v>492.30029797455643</v>
      </c>
      <c r="C19" s="2">
        <f t="shared" si="1"/>
        <v>6.103442618708035</v>
      </c>
      <c r="D19" s="2">
        <f t="shared" si="2"/>
        <v>1.5962594067355322</v>
      </c>
    </row>
    <row r="20" spans="1:4" ht="12.75">
      <c r="A20" s="2">
        <v>5</v>
      </c>
      <c r="B20" s="2">
        <f t="shared" si="0"/>
        <v>489.5960440166819</v>
      </c>
      <c r="C20" s="2">
        <f t="shared" si="1"/>
        <v>8.044766249244047</v>
      </c>
      <c r="D20" s="2">
        <f t="shared" si="2"/>
        <v>2.359189734074037</v>
      </c>
    </row>
    <row r="21" spans="1:4" ht="12.75">
      <c r="A21" s="2">
        <v>6</v>
      </c>
      <c r="B21" s="2">
        <f t="shared" si="0"/>
        <v>486.05122685908</v>
      </c>
      <c r="C21" s="2">
        <f t="shared" si="1"/>
        <v>10.583987625690465</v>
      </c>
      <c r="D21" s="2">
        <f t="shared" si="2"/>
        <v>3.364785515229543</v>
      </c>
    </row>
    <row r="22" spans="1:4" ht="12.75">
      <c r="A22" s="2">
        <v>7</v>
      </c>
      <c r="B22" s="2">
        <f t="shared" si="0"/>
        <v>481.4213027056046</v>
      </c>
      <c r="C22" s="2">
        <f t="shared" si="1"/>
        <v>13.89091332595451</v>
      </c>
      <c r="D22" s="2">
        <f t="shared" si="2"/>
        <v>4.687783968440851</v>
      </c>
    </row>
    <row r="23" spans="1:4" ht="12.75">
      <c r="A23" s="2">
        <v>8</v>
      </c>
      <c r="B23" s="2">
        <f t="shared" si="0"/>
        <v>475.4026592753681</v>
      </c>
      <c r="C23" s="2">
        <f t="shared" si="1"/>
        <v>18.173192590446696</v>
      </c>
      <c r="D23" s="2">
        <f t="shared" si="2"/>
        <v>6.424148134185165</v>
      </c>
    </row>
    <row r="24" spans="1:4" ht="12.75">
      <c r="A24" s="2">
        <v>9</v>
      </c>
      <c r="B24" s="2">
        <f t="shared" si="0"/>
        <v>467.62703359884847</v>
      </c>
      <c r="C24" s="2">
        <f t="shared" si="1"/>
        <v>23.677169193160456</v>
      </c>
      <c r="D24" s="2">
        <f t="shared" si="2"/>
        <v>8.695797207991003</v>
      </c>
    </row>
    <row r="25" spans="1:4" ht="12.75">
      <c r="A25" s="2">
        <v>10</v>
      </c>
      <c r="B25" s="2">
        <f t="shared" si="0"/>
        <v>457.6621576444144</v>
      </c>
      <c r="C25" s="2">
        <f t="shared" si="1"/>
        <v>30.6823989984495</v>
      </c>
      <c r="D25" s="2">
        <f t="shared" si="2"/>
        <v>11.65544335713606</v>
      </c>
    </row>
    <row r="26" spans="1:4" ht="12.75">
      <c r="A26" s="2">
        <v>11</v>
      </c>
      <c r="B26" s="2">
        <f t="shared" si="0"/>
        <v>445.0242020098109</v>
      </c>
      <c r="C26" s="2">
        <f t="shared" si="1"/>
        <v>39.485054758246804</v>
      </c>
      <c r="D26" s="2">
        <f t="shared" si="2"/>
        <v>15.490743231942247</v>
      </c>
    </row>
    <row r="27" spans="1:4" ht="12.75">
      <c r="A27" s="2">
        <v>12</v>
      </c>
      <c r="B27" s="2">
        <f t="shared" si="0"/>
        <v>429.2095775232187</v>
      </c>
      <c r="C27" s="2">
        <f t="shared" si="1"/>
        <v>50.364047400058176</v>
      </c>
      <c r="D27" s="2">
        <f t="shared" si="2"/>
        <v>20.426375076723097</v>
      </c>
    </row>
    <row r="28" spans="1:4" ht="12.75">
      <c r="A28" s="2">
        <v>13</v>
      </c>
      <c r="B28" s="2">
        <f t="shared" si="0"/>
        <v>409.7545191669742</v>
      </c>
      <c r="C28" s="2">
        <f t="shared" si="1"/>
        <v>63.52359983129541</v>
      </c>
      <c r="D28" s="2">
        <f t="shared" si="2"/>
        <v>26.72188100173037</v>
      </c>
    </row>
    <row r="29" spans="1:4" ht="12.75">
      <c r="A29" s="2">
        <v>14</v>
      </c>
      <c r="B29" s="2">
        <f t="shared" si="0"/>
        <v>386.32834527280926</v>
      </c>
      <c r="C29" s="2">
        <f t="shared" si="1"/>
        <v>79.00932374654843</v>
      </c>
      <c r="D29" s="2">
        <f t="shared" si="2"/>
        <v>34.662330980642295</v>
      </c>
    </row>
    <row r="30" spans="1:4" ht="12.75">
      <c r="A30" s="2">
        <v>15</v>
      </c>
      <c r="B30" s="2">
        <f t="shared" si="0"/>
        <v>358.8571580990943</v>
      </c>
      <c r="C30" s="2">
        <f t="shared" si="1"/>
        <v>96.60434545194482</v>
      </c>
      <c r="D30" s="2">
        <f t="shared" si="2"/>
        <v>44.53849644896085</v>
      </c>
    </row>
    <row r="31" spans="1:4" ht="12.75">
      <c r="A31" s="2">
        <v>16</v>
      </c>
      <c r="B31" s="2">
        <f t="shared" si="0"/>
        <v>327.65671331707705</v>
      </c>
      <c r="C31" s="2">
        <f t="shared" si="1"/>
        <v>115.72924705246899</v>
      </c>
      <c r="D31" s="2">
        <f t="shared" si="2"/>
        <v>56.61403963045395</v>
      </c>
    </row>
    <row r="32" spans="1:4" ht="12.75">
      <c r="A32" s="2">
        <v>17</v>
      </c>
      <c r="B32" s="2">
        <f t="shared" si="0"/>
        <v>293.52919506559226</v>
      </c>
      <c r="C32" s="2">
        <f t="shared" si="1"/>
        <v>135.3906094223952</v>
      </c>
      <c r="D32" s="2">
        <f t="shared" si="2"/>
        <v>71.08019551201258</v>
      </c>
    </row>
    <row r="33" spans="1:4" ht="12.75">
      <c r="A33" s="2">
        <v>18</v>
      </c>
      <c r="B33" s="2">
        <f t="shared" si="0"/>
        <v>257.7622081227162</v>
      </c>
      <c r="C33" s="2">
        <f t="shared" si="1"/>
        <v>154.23377018747186</v>
      </c>
      <c r="D33" s="2">
        <f t="shared" si="2"/>
        <v>88.00402168981198</v>
      </c>
    </row>
    <row r="34" spans="1:4" ht="12.75">
      <c r="A34" s="2">
        <v>19</v>
      </c>
      <c r="B34" s="2">
        <f t="shared" si="0"/>
        <v>221.98213466916332</v>
      </c>
      <c r="C34" s="2">
        <f t="shared" si="1"/>
        <v>170.73462236759073</v>
      </c>
      <c r="D34" s="2">
        <f t="shared" si="2"/>
        <v>107.28324296324595</v>
      </c>
    </row>
    <row r="35" spans="1:4" ht="12.75">
      <c r="A35" s="2">
        <v>20</v>
      </c>
      <c r="B35" s="2">
        <f t="shared" si="0"/>
        <v>187.87210232758116</v>
      </c>
      <c r="C35" s="2">
        <f t="shared" si="1"/>
        <v>183.50282691322403</v>
      </c>
      <c r="D35" s="2">
        <f t="shared" si="2"/>
        <v>128.62507075919478</v>
      </c>
    </row>
    <row r="36" spans="1:4" ht="12.75">
      <c r="A36" s="2">
        <v>21</v>
      </c>
      <c r="B36" s="2">
        <f t="shared" si="0"/>
        <v>156.8445466398637</v>
      </c>
      <c r="C36" s="2">
        <f t="shared" si="1"/>
        <v>191.5925292367885</v>
      </c>
      <c r="D36" s="2">
        <f t="shared" si="2"/>
        <v>151.56292412334778</v>
      </c>
    </row>
    <row r="37" spans="1:4" ht="12.75">
      <c r="A37" s="2">
        <v>22</v>
      </c>
      <c r="B37" s="2">
        <f t="shared" si="0"/>
        <v>129.79932759090767</v>
      </c>
      <c r="C37" s="2">
        <f t="shared" si="1"/>
        <v>194.68868213114595</v>
      </c>
      <c r="D37" s="2">
        <f t="shared" si="2"/>
        <v>175.51199027794635</v>
      </c>
    </row>
    <row r="38" spans="1:4" ht="12.75">
      <c r="A38" s="2">
        <v>23</v>
      </c>
      <c r="B38" s="2">
        <f t="shared" si="0"/>
        <v>107.05591356374323</v>
      </c>
      <c r="C38" s="2">
        <f t="shared" si="1"/>
        <v>193.09601089191716</v>
      </c>
      <c r="D38" s="2">
        <f t="shared" si="2"/>
        <v>199.8480755443396</v>
      </c>
    </row>
    <row r="39" spans="1:4" ht="12.75">
      <c r="A39" s="2">
        <v>24</v>
      </c>
      <c r="B39" s="2">
        <f t="shared" si="0"/>
        <v>88.4510506973494</v>
      </c>
      <c r="C39" s="2">
        <f t="shared" si="1"/>
        <v>187.56387239682135</v>
      </c>
      <c r="D39" s="2">
        <f t="shared" si="2"/>
        <v>223.98507690582923</v>
      </c>
    </row>
    <row r="40" spans="1:4" ht="12.75">
      <c r="A40" s="2">
        <v>25</v>
      </c>
      <c r="B40" s="2">
        <f t="shared" si="0"/>
        <v>73.51985126962322</v>
      </c>
      <c r="C40" s="2">
        <f t="shared" si="1"/>
        <v>179.04958777494485</v>
      </c>
      <c r="D40" s="2">
        <f t="shared" si="2"/>
        <v>247.4305609554319</v>
      </c>
    </row>
    <row r="41" spans="1:4" ht="12.75">
      <c r="A41" s="2">
        <v>26</v>
      </c>
      <c r="B41" s="2">
        <f t="shared" si="0"/>
        <v>61.672522112832056</v>
      </c>
      <c r="C41" s="2">
        <f t="shared" si="1"/>
        <v>168.5157184598679</v>
      </c>
      <c r="D41" s="2">
        <f t="shared" si="2"/>
        <v>269.8117594273</v>
      </c>
    </row>
    <row r="42" spans="1:4" ht="12.75">
      <c r="A42" s="2">
        <v>27</v>
      </c>
      <c r="B42" s="2">
        <f t="shared" si="0"/>
        <v>52.31901167706367</v>
      </c>
      <c r="C42" s="2">
        <f t="shared" si="1"/>
        <v>156.8047640881528</v>
      </c>
      <c r="D42" s="2">
        <f t="shared" si="2"/>
        <v>290.8762242347835</v>
      </c>
    </row>
    <row r="43" spans="1:4" ht="12.75">
      <c r="A43" s="2">
        <v>28</v>
      </c>
      <c r="B43" s="2">
        <f t="shared" si="0"/>
        <v>44.93552842205112</v>
      </c>
      <c r="C43" s="2">
        <f t="shared" si="1"/>
        <v>144.58765183214626</v>
      </c>
      <c r="D43" s="2">
        <f t="shared" si="2"/>
        <v>310.4768197458026</v>
      </c>
    </row>
    <row r="44" spans="1:4" ht="12.75">
      <c r="A44" s="2">
        <v>29</v>
      </c>
      <c r="B44" s="2">
        <f t="shared" si="0"/>
        <v>39.08811813750818</v>
      </c>
      <c r="C44" s="2">
        <f t="shared" si="1"/>
        <v>132.36160563767092</v>
      </c>
      <c r="D44" s="2">
        <f t="shared" si="2"/>
        <v>328.55027622482083</v>
      </c>
    </row>
    <row r="45" spans="1:4" ht="12.75">
      <c r="A45" s="2">
        <v>30</v>
      </c>
      <c r="B45" s="2">
        <f t="shared" si="0"/>
        <v>34.43172866727619</v>
      </c>
      <c r="C45" s="2">
        <f t="shared" si="1"/>
        <v>120.47279440319406</v>
      </c>
      <c r="D45" s="2">
        <f t="shared" si="2"/>
        <v>345.0954769295297</v>
      </c>
    </row>
    <row r="46" spans="1:4" ht="12.75">
      <c r="A46" s="2">
        <v>31</v>
      </c>
      <c r="B46" s="2">
        <f t="shared" si="0"/>
        <v>30.698450755464794</v>
      </c>
      <c r="C46" s="2">
        <f t="shared" si="1"/>
        <v>109.1469730146062</v>
      </c>
      <c r="D46" s="2">
        <f t="shared" si="2"/>
        <v>360.154576229929</v>
      </c>
    </row>
    <row r="47" spans="1:4" ht="12.75">
      <c r="A47" s="2">
        <v>32</v>
      </c>
      <c r="B47" s="2">
        <f t="shared" si="0"/>
        <v>27.682872076887556</v>
      </c>
      <c r="C47" s="2">
        <f t="shared" si="1"/>
        <v>98.51918006635768</v>
      </c>
      <c r="D47" s="2">
        <f t="shared" si="2"/>
        <v>373.7979478567548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">
      <selection activeCell="A2" sqref="A1:IV16384"/>
    </sheetView>
  </sheetViews>
  <sheetFormatPr defaultColWidth="9.140625" defaultRowHeight="12.75"/>
  <cols>
    <col min="2" max="2" width="14.28125" style="0" bestFit="1" customWidth="1"/>
  </cols>
  <sheetData>
    <row r="1" ht="12.75">
      <c r="B1" t="s">
        <v>0</v>
      </c>
    </row>
    <row r="2" spans="1:5" ht="12.75">
      <c r="A2" t="s">
        <v>1</v>
      </c>
      <c r="E2" t="s">
        <v>13</v>
      </c>
    </row>
    <row r="3" spans="2:5" ht="12.75">
      <c r="B3" t="s">
        <v>2</v>
      </c>
      <c r="E3" t="s">
        <v>14</v>
      </c>
    </row>
    <row r="4" ht="12.75">
      <c r="E4" t="s">
        <v>15</v>
      </c>
    </row>
    <row r="5" ht="12.75">
      <c r="B5" t="s">
        <v>3</v>
      </c>
    </row>
    <row r="6" ht="12.75">
      <c r="B6">
        <v>1</v>
      </c>
    </row>
    <row r="7" ht="12.75">
      <c r="B7" t="s">
        <v>4</v>
      </c>
    </row>
    <row r="8" ht="12.75">
      <c r="B8" s="1">
        <v>0.9</v>
      </c>
    </row>
    <row r="9" spans="2:4" ht="12.75">
      <c r="B9" t="s">
        <v>5</v>
      </c>
      <c r="C9" t="s">
        <v>10</v>
      </c>
      <c r="D9" t="s">
        <v>16</v>
      </c>
    </row>
    <row r="10" spans="2:4" ht="12.75">
      <c r="B10">
        <v>500</v>
      </c>
      <c r="C10">
        <v>8</v>
      </c>
      <c r="D10" s="1">
        <v>0.1</v>
      </c>
    </row>
    <row r="11" spans="2:3" ht="12.75">
      <c r="B11" t="s">
        <v>11</v>
      </c>
      <c r="C11" t="s">
        <v>12</v>
      </c>
    </row>
    <row r="12" spans="2:3" ht="12.75">
      <c r="B12">
        <f>B6*B8/B10</f>
        <v>0.0018</v>
      </c>
      <c r="C12">
        <f>1/C10</f>
        <v>0.125</v>
      </c>
    </row>
    <row r="14" spans="1:5" ht="12.75">
      <c r="A14" t="s">
        <v>6</v>
      </c>
      <c r="B14" t="s">
        <v>7</v>
      </c>
      <c r="C14" t="s">
        <v>8</v>
      </c>
      <c r="D14" t="s">
        <v>9</v>
      </c>
      <c r="E14" t="s">
        <v>17</v>
      </c>
    </row>
    <row r="15" spans="1:5" ht="12.75">
      <c r="A15">
        <v>0</v>
      </c>
      <c r="B15">
        <v>498</v>
      </c>
      <c r="C15">
        <v>2</v>
      </c>
      <c r="D15">
        <v>0</v>
      </c>
      <c r="E15">
        <v>0</v>
      </c>
    </row>
    <row r="16" spans="1:5" ht="12.75">
      <c r="A16" s="2">
        <v>1</v>
      </c>
      <c r="B16" s="2">
        <f>B15+-B$12*B15*C15</f>
        <v>496.2072</v>
      </c>
      <c r="C16" s="2">
        <f>C15+B$12*B15*C15-C$12*C15</f>
        <v>3.5427999999999997</v>
      </c>
      <c r="D16" s="2">
        <f>D15+(1-D$10)*C$12*C15</f>
        <v>0.225</v>
      </c>
      <c r="E16" s="2">
        <f>E15+D$10*C$12*C15</f>
        <v>0.025</v>
      </c>
    </row>
    <row r="17" spans="1:5" ht="12.75">
      <c r="A17" s="2">
        <v>2</v>
      </c>
      <c r="B17" s="2">
        <f aca="true" t="shared" si="0" ref="B17:B47">B16+-B$12*B16*C16</f>
        <v>493.042866837312</v>
      </c>
      <c r="C17" s="2">
        <f aca="true" t="shared" si="1" ref="C17:C47">C16+B$12*B16*C16-C$12*C16</f>
        <v>6.264283162688</v>
      </c>
      <c r="D17" s="2">
        <f aca="true" t="shared" si="2" ref="D17:D47">D16+(1-D$10)*C$12*C16</f>
        <v>0.623565</v>
      </c>
      <c r="E17" s="2">
        <f aca="true" t="shared" si="3" ref="E17:E47">E16+D$10*C$12*C16</f>
        <v>0.069285</v>
      </c>
    </row>
    <row r="18" spans="1:5" ht="12.75">
      <c r="A18" s="2">
        <v>3</v>
      </c>
      <c r="B18" s="2">
        <f t="shared" si="0"/>
        <v>487.48345860472966</v>
      </c>
      <c r="C18" s="2">
        <f t="shared" si="1"/>
        <v>11.04065599993431</v>
      </c>
      <c r="D18" s="2">
        <f t="shared" si="2"/>
        <v>1.3282968558024</v>
      </c>
      <c r="E18" s="2">
        <f t="shared" si="3"/>
        <v>0.14758853953360002</v>
      </c>
    </row>
    <row r="19" spans="1:5" ht="12.75">
      <c r="A19" s="2">
        <v>4</v>
      </c>
      <c r="B19" s="2">
        <f t="shared" si="0"/>
        <v>477.7956116949262</v>
      </c>
      <c r="C19" s="2">
        <f t="shared" si="1"/>
        <v>19.34842090974599</v>
      </c>
      <c r="D19" s="2">
        <f t="shared" si="2"/>
        <v>2.57037065579501</v>
      </c>
      <c r="E19" s="2">
        <f t="shared" si="3"/>
        <v>0.28559673953277886</v>
      </c>
    </row>
    <row r="20" spans="1:5" ht="12.75">
      <c r="A20" s="2">
        <v>5</v>
      </c>
      <c r="B20" s="2">
        <f t="shared" si="0"/>
        <v>461.1553486079008</v>
      </c>
      <c r="C20" s="2">
        <f t="shared" si="1"/>
        <v>33.570131383053116</v>
      </c>
      <c r="D20" s="2">
        <f t="shared" si="2"/>
        <v>4.747068008141434</v>
      </c>
      <c r="E20" s="2">
        <f t="shared" si="3"/>
        <v>0.5274520009046038</v>
      </c>
    </row>
    <row r="21" spans="1:5" ht="12.75">
      <c r="A21" s="2">
        <v>6</v>
      </c>
      <c r="B21" s="2">
        <f t="shared" si="0"/>
        <v>433.289466454524</v>
      </c>
      <c r="C21" s="2">
        <f t="shared" si="1"/>
        <v>57.239747113548276</v>
      </c>
      <c r="D21" s="2">
        <f t="shared" si="2"/>
        <v>8.52370778873491</v>
      </c>
      <c r="E21" s="2">
        <f t="shared" si="3"/>
        <v>0.9470786431927678</v>
      </c>
    </row>
    <row r="22" spans="1:5" ht="12.75">
      <c r="A22" s="2">
        <v>7</v>
      </c>
      <c r="B22" s="2">
        <f t="shared" si="0"/>
        <v>388.64698337824586</v>
      </c>
      <c r="C22" s="2">
        <f t="shared" si="1"/>
        <v>94.72726180063293</v>
      </c>
      <c r="D22" s="2">
        <f t="shared" si="2"/>
        <v>14.963179339009091</v>
      </c>
      <c r="E22" s="2">
        <f t="shared" si="3"/>
        <v>1.6625754821121213</v>
      </c>
    </row>
    <row r="23" spans="1:5" ht="12.75">
      <c r="A23" s="2">
        <v>8</v>
      </c>
      <c r="B23" s="2">
        <f t="shared" si="0"/>
        <v>322.3791472017507</v>
      </c>
      <c r="C23" s="2">
        <f t="shared" si="1"/>
        <v>149.154190252049</v>
      </c>
      <c r="D23" s="2">
        <f t="shared" si="2"/>
        <v>25.619996291580296</v>
      </c>
      <c r="E23" s="2">
        <f t="shared" si="3"/>
        <v>2.846666254620033</v>
      </c>
    </row>
    <row r="24" spans="1:5" ht="12.75">
      <c r="A24" s="2">
        <v>9</v>
      </c>
      <c r="B24" s="2">
        <f t="shared" si="0"/>
        <v>235.82758602270889</v>
      </c>
      <c r="C24" s="2">
        <f t="shared" si="1"/>
        <v>217.06147764958473</v>
      </c>
      <c r="D24" s="2">
        <f t="shared" si="2"/>
        <v>42.39984269493581</v>
      </c>
      <c r="E24" s="2">
        <f t="shared" si="3"/>
        <v>4.711093632770646</v>
      </c>
    </row>
    <row r="25" spans="1:5" ht="12.75">
      <c r="A25" s="2">
        <v>10</v>
      </c>
      <c r="B25" s="2">
        <f t="shared" si="0"/>
        <v>143.68723429598614</v>
      </c>
      <c r="C25" s="2">
        <f t="shared" si="1"/>
        <v>282.0691446701094</v>
      </c>
      <c r="D25" s="2">
        <f t="shared" si="2"/>
        <v>66.8192589305141</v>
      </c>
      <c r="E25" s="2">
        <f t="shared" si="3"/>
        <v>7.424362103390455</v>
      </c>
    </row>
    <row r="26" spans="1:5" ht="12.75">
      <c r="A26" s="2">
        <v>11</v>
      </c>
      <c r="B26" s="2">
        <f t="shared" si="0"/>
        <v>70.7337107957978</v>
      </c>
      <c r="C26" s="2">
        <f t="shared" si="1"/>
        <v>319.76402508653405</v>
      </c>
      <c r="D26" s="2">
        <f t="shared" si="2"/>
        <v>98.5520377059014</v>
      </c>
      <c r="E26" s="2">
        <f t="shared" si="3"/>
        <v>10.950226411766822</v>
      </c>
    </row>
    <row r="27" spans="1:5" ht="12.75">
      <c r="A27" s="2">
        <v>12</v>
      </c>
      <c r="B27" s="2">
        <f t="shared" si="0"/>
        <v>30.021137863729763</v>
      </c>
      <c r="C27" s="2">
        <f t="shared" si="1"/>
        <v>320.5060948827853</v>
      </c>
      <c r="D27" s="2">
        <f t="shared" si="2"/>
        <v>134.5254905281365</v>
      </c>
      <c r="E27" s="2">
        <f t="shared" si="3"/>
        <v>14.947276725348498</v>
      </c>
    </row>
    <row r="28" spans="1:5" ht="12.75">
      <c r="A28" s="2">
        <v>13</v>
      </c>
      <c r="B28" s="2">
        <f t="shared" si="0"/>
        <v>12.701614074574614</v>
      </c>
      <c r="C28" s="2">
        <f t="shared" si="1"/>
        <v>297.76235681159227</v>
      </c>
      <c r="D28" s="2">
        <f t="shared" si="2"/>
        <v>170.58242620244982</v>
      </c>
      <c r="E28" s="2">
        <f t="shared" si="3"/>
        <v>18.953602911383314</v>
      </c>
    </row>
    <row r="29" spans="1:5" ht="12.75">
      <c r="A29" s="2">
        <v>14</v>
      </c>
      <c r="B29" s="2">
        <f t="shared" si="0"/>
        <v>5.893901498692682</v>
      </c>
      <c r="C29" s="2">
        <f t="shared" si="1"/>
        <v>267.34977478602514</v>
      </c>
      <c r="D29" s="2">
        <f t="shared" si="2"/>
        <v>204.08069134375395</v>
      </c>
      <c r="E29" s="2">
        <f t="shared" si="3"/>
        <v>22.675632371528216</v>
      </c>
    </row>
    <row r="30" spans="1:5" ht="12.75">
      <c r="A30" s="2">
        <v>15</v>
      </c>
      <c r="B30" s="2">
        <f t="shared" si="0"/>
        <v>3.0575816697769738</v>
      </c>
      <c r="C30" s="2">
        <f t="shared" si="1"/>
        <v>236.76737276668769</v>
      </c>
      <c r="D30" s="2">
        <f t="shared" si="2"/>
        <v>234.15754100718178</v>
      </c>
      <c r="E30" s="2">
        <f t="shared" si="3"/>
        <v>26.01750455635353</v>
      </c>
    </row>
    <row r="31" spans="1:5" ht="12.75">
      <c r="A31" s="2">
        <v>16</v>
      </c>
      <c r="B31" s="2">
        <f t="shared" si="0"/>
        <v>1.7544976276261568</v>
      </c>
      <c r="C31" s="2">
        <f t="shared" si="1"/>
        <v>208.47453521300255</v>
      </c>
      <c r="D31" s="2">
        <f t="shared" si="2"/>
        <v>260.7938704434341</v>
      </c>
      <c r="E31" s="2">
        <f t="shared" si="3"/>
        <v>28.977096715937126</v>
      </c>
    </row>
    <row r="32" spans="1:5" ht="12.75">
      <c r="A32" s="2">
        <v>17</v>
      </c>
      <c r="B32" s="2">
        <f t="shared" si="0"/>
        <v>1.0961150882131352</v>
      </c>
      <c r="C32" s="2">
        <f t="shared" si="1"/>
        <v>183.07360085079026</v>
      </c>
      <c r="D32" s="2">
        <f t="shared" si="2"/>
        <v>284.2472556548969</v>
      </c>
      <c r="E32" s="2">
        <f t="shared" si="3"/>
        <v>31.583028406099658</v>
      </c>
    </row>
    <row r="33" spans="1:5" ht="12.75">
      <c r="A33" s="2">
        <v>18</v>
      </c>
      <c r="B33" s="2">
        <f t="shared" si="0"/>
        <v>0.7349095631502267</v>
      </c>
      <c r="C33" s="2">
        <f t="shared" si="1"/>
        <v>160.55060626950439</v>
      </c>
      <c r="D33" s="2">
        <f t="shared" si="2"/>
        <v>304.8430357506108</v>
      </c>
      <c r="E33" s="2">
        <f t="shared" si="3"/>
        <v>33.87144841673454</v>
      </c>
    </row>
    <row r="34" spans="1:5" ht="12.75">
      <c r="A34" s="2">
        <v>19</v>
      </c>
      <c r="B34" s="2">
        <f t="shared" si="0"/>
        <v>0.5225272464995807</v>
      </c>
      <c r="C34" s="2">
        <f t="shared" si="1"/>
        <v>140.69416280246696</v>
      </c>
      <c r="D34" s="2">
        <f t="shared" si="2"/>
        <v>322.90497895593006</v>
      </c>
      <c r="E34" s="2">
        <f t="shared" si="3"/>
        <v>35.87833099510334</v>
      </c>
    </row>
    <row r="35" spans="1:5" ht="12.75">
      <c r="A35" s="2">
        <v>20</v>
      </c>
      <c r="B35" s="2">
        <f t="shared" si="0"/>
        <v>0.3901974862216545</v>
      </c>
      <c r="C35" s="2">
        <f t="shared" si="1"/>
        <v>123.2397222124365</v>
      </c>
      <c r="D35" s="2">
        <f t="shared" si="2"/>
        <v>338.7330722712076</v>
      </c>
      <c r="E35" s="2">
        <f t="shared" si="3"/>
        <v>37.637008030134176</v>
      </c>
    </row>
    <row r="36" spans="1:5" ht="12.75">
      <c r="A36" s="2">
        <v>21</v>
      </c>
      <c r="B36" s="2">
        <f t="shared" si="0"/>
        <v>0.3036393925637486</v>
      </c>
      <c r="C36" s="2">
        <f t="shared" si="1"/>
        <v>107.92131502953984</v>
      </c>
      <c r="D36" s="2">
        <f t="shared" si="2"/>
        <v>352.59754102010675</v>
      </c>
      <c r="E36" s="2">
        <f t="shared" si="3"/>
        <v>39.17750455778963</v>
      </c>
    </row>
    <row r="37" spans="1:5" ht="12.75">
      <c r="A37" s="2">
        <v>22</v>
      </c>
      <c r="B37" s="2">
        <f t="shared" si="0"/>
        <v>0.24465489999129783</v>
      </c>
      <c r="C37" s="2">
        <f t="shared" si="1"/>
        <v>94.4901351434198</v>
      </c>
      <c r="D37" s="2">
        <f t="shared" si="2"/>
        <v>364.73868896093</v>
      </c>
      <c r="E37" s="2">
        <f t="shared" si="3"/>
        <v>40.52652099565888</v>
      </c>
    </row>
    <row r="38" spans="1:5" ht="12.75">
      <c r="A38" s="2">
        <v>23</v>
      </c>
      <c r="B38" s="2">
        <f t="shared" si="0"/>
        <v>0.20304344577667816</v>
      </c>
      <c r="C38" s="2">
        <f t="shared" si="1"/>
        <v>82.72047970470695</v>
      </c>
      <c r="D38" s="2">
        <f t="shared" si="2"/>
        <v>375.3688291645647</v>
      </c>
      <c r="E38" s="2">
        <f t="shared" si="3"/>
        <v>41.707647684951624</v>
      </c>
    </row>
    <row r="39" spans="1:5" ht="12.75">
      <c r="A39" s="2">
        <v>24</v>
      </c>
      <c r="B39" s="2">
        <f t="shared" si="0"/>
        <v>0.1728109135526999</v>
      </c>
      <c r="C39" s="2">
        <f t="shared" si="1"/>
        <v>72.41065227384256</v>
      </c>
      <c r="D39" s="2">
        <f t="shared" si="2"/>
        <v>384.67488313134425</v>
      </c>
      <c r="E39" s="2">
        <f t="shared" si="3"/>
        <v>42.74165368126046</v>
      </c>
    </row>
    <row r="40" spans="1:5" ht="12.75">
      <c r="A40" s="2">
        <v>25</v>
      </c>
      <c r="B40" s="2">
        <f t="shared" si="0"/>
        <v>0.15028688180599858</v>
      </c>
      <c r="C40" s="2">
        <f t="shared" si="1"/>
        <v>63.381844771358935</v>
      </c>
      <c r="D40" s="2">
        <f t="shared" si="2"/>
        <v>392.8210815121515</v>
      </c>
      <c r="E40" s="2">
        <f t="shared" si="3"/>
        <v>43.64678683468349</v>
      </c>
    </row>
    <row r="41" spans="1:5" ht="12.75">
      <c r="A41" s="2">
        <v>26</v>
      </c>
      <c r="B41" s="2">
        <f t="shared" si="0"/>
        <v>0.13314105414115973</v>
      </c>
      <c r="C41" s="2">
        <f t="shared" si="1"/>
        <v>55.47626000260391</v>
      </c>
      <c r="D41" s="2">
        <f t="shared" si="2"/>
        <v>399.9515390489294</v>
      </c>
      <c r="E41" s="2">
        <f t="shared" si="3"/>
        <v>44.439059894325474</v>
      </c>
    </row>
    <row r="42" spans="1:5" ht="12.75">
      <c r="A42" s="2">
        <v>27</v>
      </c>
      <c r="B42" s="2">
        <f t="shared" si="0"/>
        <v>0.1198459522153594</v>
      </c>
      <c r="C42" s="2">
        <f t="shared" si="1"/>
        <v>48.55502260420422</v>
      </c>
      <c r="D42" s="2">
        <f t="shared" si="2"/>
        <v>406.1926182992224</v>
      </c>
      <c r="E42" s="2">
        <f t="shared" si="3"/>
        <v>45.13251314435802</v>
      </c>
    </row>
    <row r="43" spans="1:5" ht="12.75">
      <c r="A43" s="2">
        <v>28</v>
      </c>
      <c r="B43" s="2">
        <f t="shared" si="0"/>
        <v>0.10937153096144893</v>
      </c>
      <c r="C43" s="2">
        <f t="shared" si="1"/>
        <v>42.4961191999326</v>
      </c>
      <c r="D43" s="2">
        <f t="shared" si="2"/>
        <v>411.65505834219533</v>
      </c>
      <c r="E43" s="2">
        <f t="shared" si="3"/>
        <v>45.73945092691058</v>
      </c>
    </row>
    <row r="44" spans="1:5" ht="12.75">
      <c r="A44" s="2">
        <v>29</v>
      </c>
      <c r="B44" s="2">
        <f t="shared" si="0"/>
        <v>0.1010053728511786</v>
      </c>
      <c r="C44" s="2">
        <f t="shared" si="1"/>
        <v>37.1924704580513</v>
      </c>
      <c r="D44" s="2">
        <f t="shared" si="2"/>
        <v>416.4358717521877</v>
      </c>
      <c r="E44" s="2">
        <f t="shared" si="3"/>
        <v>46.27065241690973</v>
      </c>
    </row>
    <row r="45" spans="1:5" ht="12.75">
      <c r="A45" s="2">
        <v>30</v>
      </c>
      <c r="B45" s="2">
        <f t="shared" si="0"/>
        <v>0.09424342202860915</v>
      </c>
      <c r="C45" s="2">
        <f t="shared" si="1"/>
        <v>32.55017360161746</v>
      </c>
      <c r="D45" s="2">
        <f t="shared" si="2"/>
        <v>420.6200246787185</v>
      </c>
      <c r="E45" s="2">
        <f t="shared" si="3"/>
        <v>46.73555829763537</v>
      </c>
    </row>
    <row r="46" spans="1:5" ht="12.75">
      <c r="A46" s="2">
        <v>31</v>
      </c>
      <c r="B46" s="2">
        <f t="shared" si="0"/>
        <v>0.08872167048249405</v>
      </c>
      <c r="C46" s="2">
        <f t="shared" si="1"/>
        <v>28.486923652961387</v>
      </c>
      <c r="D46" s="2">
        <f t="shared" si="2"/>
        <v>424.28191920890043</v>
      </c>
      <c r="E46" s="2">
        <f t="shared" si="3"/>
        <v>47.14243546765559</v>
      </c>
    </row>
    <row r="47" spans="1:5" ht="12.75">
      <c r="A47" s="2">
        <v>32</v>
      </c>
      <c r="B47" s="2">
        <f t="shared" si="0"/>
        <v>0.08417233706637764</v>
      </c>
      <c r="C47" s="2">
        <f t="shared" si="1"/>
        <v>24.930607529757328</v>
      </c>
      <c r="D47" s="2">
        <f t="shared" si="2"/>
        <v>427.4866981198586</v>
      </c>
      <c r="E47" s="2">
        <f t="shared" si="3"/>
        <v>47.498522013317604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5">
      <selection activeCell="E11" sqref="E11"/>
    </sheetView>
  </sheetViews>
  <sheetFormatPr defaultColWidth="9.140625" defaultRowHeight="12.75"/>
  <cols>
    <col min="2" max="2" width="14.28125" style="0" bestFit="1" customWidth="1"/>
  </cols>
  <sheetData>
    <row r="1" ht="12.75">
      <c r="B1" t="s">
        <v>0</v>
      </c>
    </row>
    <row r="2" spans="1:5" ht="12.75">
      <c r="A2" t="s">
        <v>1</v>
      </c>
      <c r="E2" t="s">
        <v>13</v>
      </c>
    </row>
    <row r="3" spans="2:5" ht="12.75">
      <c r="B3" t="s">
        <v>2</v>
      </c>
      <c r="E3" t="s">
        <v>14</v>
      </c>
    </row>
    <row r="4" ht="12.75">
      <c r="E4" t="s">
        <v>15</v>
      </c>
    </row>
    <row r="5" ht="12.75">
      <c r="B5" t="s">
        <v>3</v>
      </c>
    </row>
    <row r="6" ht="12.75">
      <c r="B6">
        <v>1</v>
      </c>
    </row>
    <row r="7" ht="12.75">
      <c r="B7" t="s">
        <v>4</v>
      </c>
    </row>
    <row r="8" ht="12.75">
      <c r="B8" s="1">
        <v>0.9</v>
      </c>
    </row>
    <row r="9" spans="2:5" ht="12.75">
      <c r="B9" t="s">
        <v>5</v>
      </c>
      <c r="C9" t="s">
        <v>10</v>
      </c>
      <c r="D9" t="s">
        <v>16</v>
      </c>
      <c r="E9" t="s">
        <v>18</v>
      </c>
    </row>
    <row r="10" spans="2:5" ht="12.75">
      <c r="B10">
        <v>500</v>
      </c>
      <c r="C10">
        <v>8</v>
      </c>
      <c r="D10" s="1">
        <v>0.1</v>
      </c>
      <c r="E10">
        <v>50</v>
      </c>
    </row>
    <row r="11" spans="2:3" ht="12.75">
      <c r="B11" t="s">
        <v>11</v>
      </c>
      <c r="C11" t="s">
        <v>12</v>
      </c>
    </row>
    <row r="12" spans="2:3" ht="12.75">
      <c r="B12">
        <f>B6*B8/B10</f>
        <v>0.0018</v>
      </c>
      <c r="C12">
        <f>1/C10</f>
        <v>0.125</v>
      </c>
    </row>
    <row r="14" spans="1:5" ht="12.75">
      <c r="A14" t="s">
        <v>6</v>
      </c>
      <c r="B14" t="s">
        <v>7</v>
      </c>
      <c r="C14" t="s">
        <v>8</v>
      </c>
      <c r="D14" t="s">
        <v>9</v>
      </c>
      <c r="E14" t="s">
        <v>17</v>
      </c>
    </row>
    <row r="15" spans="1:5" ht="12.75">
      <c r="A15">
        <v>0</v>
      </c>
      <c r="B15">
        <v>498</v>
      </c>
      <c r="C15">
        <v>2</v>
      </c>
      <c r="D15">
        <v>0</v>
      </c>
      <c r="E15">
        <v>0</v>
      </c>
    </row>
    <row r="16" spans="1:5" ht="12.75">
      <c r="A16" s="2">
        <v>1</v>
      </c>
      <c r="B16" s="2">
        <f>B15+-B$12*B15*C15-E$10</f>
        <v>446.2072</v>
      </c>
      <c r="C16" s="2">
        <f>C15+B$12*B15*C15-C$12*C15</f>
        <v>3.5427999999999997</v>
      </c>
      <c r="D16" s="2">
        <f>D15+(1-D$10)*C$12*C15+E$10</f>
        <v>50.225</v>
      </c>
      <c r="E16" s="2">
        <f>E15+D$10*C$12*C15</f>
        <v>0.025</v>
      </c>
    </row>
    <row r="17" spans="1:5" ht="12.75">
      <c r="A17" s="2">
        <v>2</v>
      </c>
      <c r="B17" s="2">
        <f aca="true" t="shared" si="0" ref="B17:B25">B16+-B$12*B16*C16-E$10</f>
        <v>393.361718837312</v>
      </c>
      <c r="C17" s="2">
        <f aca="true" t="shared" si="1" ref="C17:C47">C16+B$12*B16*C16-C$12*C16</f>
        <v>5.945431162687999</v>
      </c>
      <c r="D17" s="2">
        <f aca="true" t="shared" si="2" ref="D17:D25">D16+(1-D$10)*C$12*C16+E$10</f>
        <v>100.623565</v>
      </c>
      <c r="E17" s="2">
        <f aca="true" t="shared" si="3" ref="E17:E47">E16+D$10*C$12*C16</f>
        <v>0.069285</v>
      </c>
    </row>
    <row r="18" spans="1:5" ht="12.75">
      <c r="A18" s="2">
        <v>3</v>
      </c>
      <c r="B18" s="2">
        <f t="shared" si="0"/>
        <v>339.15204979882105</v>
      </c>
      <c r="C18" s="2">
        <f t="shared" si="1"/>
        <v>9.411921305842965</v>
      </c>
      <c r="D18" s="2">
        <f t="shared" si="2"/>
        <v>151.29242600580238</v>
      </c>
      <c r="E18" s="2">
        <f t="shared" si="3"/>
        <v>0.1436028895336</v>
      </c>
    </row>
    <row r="19" spans="1:5" ht="12.75">
      <c r="A19" s="2">
        <v>4</v>
      </c>
      <c r="B19" s="2">
        <f t="shared" si="0"/>
        <v>283.4063194726617</v>
      </c>
      <c r="C19" s="2">
        <f t="shared" si="1"/>
        <v>13.981161468771903</v>
      </c>
      <c r="D19" s="2">
        <f t="shared" si="2"/>
        <v>202.3512671527097</v>
      </c>
      <c r="E19" s="2">
        <f t="shared" si="3"/>
        <v>0.26125190585663705</v>
      </c>
    </row>
    <row r="20" spans="1:5" ht="12.75">
      <c r="A20" s="2">
        <v>5</v>
      </c>
      <c r="B20" s="2">
        <f t="shared" si="0"/>
        <v>226.27409034778998</v>
      </c>
      <c r="C20" s="2">
        <f t="shared" si="1"/>
        <v>19.36574541004716</v>
      </c>
      <c r="D20" s="2">
        <f t="shared" si="2"/>
        <v>253.92414781794656</v>
      </c>
      <c r="E20" s="2">
        <f t="shared" si="3"/>
        <v>0.43601642421628584</v>
      </c>
    </row>
    <row r="21" spans="1:5" ht="12.75">
      <c r="A21" s="2">
        <v>6</v>
      </c>
      <c r="B21" s="2">
        <f t="shared" si="0"/>
        <v>168.38655077997242</v>
      </c>
      <c r="C21" s="2">
        <f t="shared" si="1"/>
        <v>24.832566801608824</v>
      </c>
      <c r="D21" s="2">
        <f t="shared" si="2"/>
        <v>306.1027941765769</v>
      </c>
      <c r="E21" s="2">
        <f t="shared" si="3"/>
        <v>0.6780882418418753</v>
      </c>
    </row>
    <row r="22" spans="1:5" ht="12.75">
      <c r="A22" s="2">
        <v>7</v>
      </c>
      <c r="B22" s="2">
        <f t="shared" si="0"/>
        <v>110.85990429264734</v>
      </c>
      <c r="C22" s="2">
        <f t="shared" si="1"/>
        <v>29.25514243873281</v>
      </c>
      <c r="D22" s="2">
        <f t="shared" si="2"/>
        <v>358.8964579417579</v>
      </c>
      <c r="E22" s="2">
        <f t="shared" si="3"/>
        <v>0.9884953268619856</v>
      </c>
    </row>
    <row r="23" spans="1:5" ht="12.75">
      <c r="A23" s="2">
        <v>8</v>
      </c>
      <c r="B23" s="2">
        <f t="shared" si="0"/>
        <v>55.02210416916111</v>
      </c>
      <c r="C23" s="2">
        <f t="shared" si="1"/>
        <v>31.436049757377443</v>
      </c>
      <c r="D23" s="2">
        <f t="shared" si="2"/>
        <v>412.18766146611534</v>
      </c>
      <c r="E23" s="2">
        <f t="shared" si="3"/>
        <v>1.3541846073461459</v>
      </c>
    </row>
    <row r="24" spans="1:5" ht="12.75">
      <c r="A24" s="2">
        <v>9</v>
      </c>
      <c r="B24" s="2">
        <f t="shared" si="0"/>
        <v>1.9086844812098747</v>
      </c>
      <c r="C24" s="2">
        <f t="shared" si="1"/>
        <v>30.6199632256565</v>
      </c>
      <c r="D24" s="2">
        <f t="shared" si="2"/>
        <v>465.72421706382033</v>
      </c>
      <c r="E24" s="2">
        <f t="shared" si="3"/>
        <v>1.747135229313364</v>
      </c>
    </row>
    <row r="25" spans="1:5" ht="12.75">
      <c r="A25" s="2">
        <v>10</v>
      </c>
      <c r="B25" s="2">
        <f t="shared" si="0"/>
        <v>-48.19651444631337</v>
      </c>
      <c r="C25" s="2">
        <f t="shared" si="1"/>
        <v>26.89766674997269</v>
      </c>
      <c r="D25" s="2">
        <f t="shared" si="2"/>
        <v>519.1689629267066</v>
      </c>
      <c r="E25" s="2">
        <f t="shared" si="3"/>
        <v>2.1298847696340704</v>
      </c>
    </row>
    <row r="26" spans="1:5" ht="12.75">
      <c r="A26" s="2">
        <v>11</v>
      </c>
      <c r="B26" s="2">
        <f aca="true" t="shared" si="4" ref="B17:B47">B25+-B$12*B25*C25</f>
        <v>-45.863041634956446</v>
      </c>
      <c r="C26" s="2">
        <f t="shared" si="1"/>
        <v>21.201985594869175</v>
      </c>
      <c r="D26" s="2">
        <f aca="true" t="shared" si="5" ref="D17:D47">D25+(1-D$10)*C$12*C25</f>
        <v>522.1949504360786</v>
      </c>
      <c r="E26" s="2">
        <f t="shared" si="3"/>
        <v>2.466105604008729</v>
      </c>
    </row>
    <row r="27" spans="1:5" ht="12.75">
      <c r="A27" s="2">
        <v>12</v>
      </c>
      <c r="B27" s="2">
        <f t="shared" si="4"/>
        <v>-44.11274404841023</v>
      </c>
      <c r="C27" s="2">
        <f t="shared" si="1"/>
        <v>16.80143980896431</v>
      </c>
      <c r="D27" s="2">
        <f t="shared" si="5"/>
        <v>524.5801738155013</v>
      </c>
      <c r="E27" s="2">
        <f t="shared" si="3"/>
        <v>2.7311304239445935</v>
      </c>
    </row>
    <row r="28" spans="1:5" ht="12.75">
      <c r="A28" s="2">
        <v>13</v>
      </c>
      <c r="B28" s="2">
        <f t="shared" si="4"/>
        <v>-42.77866034332253</v>
      </c>
      <c r="C28" s="2">
        <f t="shared" si="1"/>
        <v>13.367176127756068</v>
      </c>
      <c r="D28" s="2">
        <f t="shared" si="5"/>
        <v>526.4703357940098</v>
      </c>
      <c r="E28" s="2">
        <f t="shared" si="3"/>
        <v>2.9411484215566475</v>
      </c>
    </row>
    <row r="29" spans="1:5" ht="12.75">
      <c r="A29" s="2">
        <v>14</v>
      </c>
      <c r="B29" s="2">
        <f t="shared" si="4"/>
        <v>-41.74936654614896</v>
      </c>
      <c r="C29" s="2">
        <f t="shared" si="1"/>
        <v>10.666985314612996</v>
      </c>
      <c r="D29" s="2">
        <f t="shared" si="5"/>
        <v>527.9741431083823</v>
      </c>
      <c r="E29" s="2">
        <f t="shared" si="3"/>
        <v>3.1082381231535985</v>
      </c>
    </row>
    <row r="30" spans="1:5" ht="12.75">
      <c r="A30" s="2">
        <v>15</v>
      </c>
      <c r="B30" s="2">
        <f t="shared" si="4"/>
        <v>-40.947754762433064</v>
      </c>
      <c r="C30" s="2">
        <f t="shared" si="1"/>
        <v>8.532000366570472</v>
      </c>
      <c r="D30" s="2">
        <f t="shared" si="5"/>
        <v>529.1741789562764</v>
      </c>
      <c r="E30" s="2">
        <f t="shared" si="3"/>
        <v>3.241575439586261</v>
      </c>
    </row>
    <row r="31" spans="1:5" ht="12.75">
      <c r="A31" s="2">
        <v>16</v>
      </c>
      <c r="B31" s="2">
        <f t="shared" si="4"/>
        <v>-40.31889549687509</v>
      </c>
      <c r="C31" s="2">
        <f t="shared" si="1"/>
        <v>6.836641055191193</v>
      </c>
      <c r="D31" s="2">
        <f t="shared" si="5"/>
        <v>530.1340289975155</v>
      </c>
      <c r="E31" s="2">
        <f t="shared" si="3"/>
        <v>3.3482254441683916</v>
      </c>
    </row>
    <row r="32" spans="1:5" ht="12.75">
      <c r="A32" s="2">
        <v>17</v>
      </c>
      <c r="B32" s="2">
        <f t="shared" si="4"/>
        <v>-39.82273302761807</v>
      </c>
      <c r="C32" s="2">
        <f t="shared" si="1"/>
        <v>5.485898454035275</v>
      </c>
      <c r="D32" s="2">
        <f t="shared" si="5"/>
        <v>530.9031511162245</v>
      </c>
      <c r="E32" s="2">
        <f t="shared" si="3"/>
        <v>3.4336834573582817</v>
      </c>
    </row>
    <row r="33" spans="1:5" ht="12.75">
      <c r="A33" s="2">
        <v>18</v>
      </c>
      <c r="B33" s="2">
        <f t="shared" si="4"/>
        <v>-39.429498782425064</v>
      </c>
      <c r="C33" s="2">
        <f t="shared" si="1"/>
        <v>4.406926902087861</v>
      </c>
      <c r="D33" s="2">
        <f t="shared" si="5"/>
        <v>531.5203146923035</v>
      </c>
      <c r="E33" s="2">
        <f t="shared" si="3"/>
        <v>3.5022571880337225</v>
      </c>
    </row>
    <row r="34" spans="1:5" ht="12.75">
      <c r="A34" s="2">
        <v>19</v>
      </c>
      <c r="B34" s="2">
        <f t="shared" si="4"/>
        <v>-39.11672552836887</v>
      </c>
      <c r="C34" s="2">
        <f t="shared" si="1"/>
        <v>3.543287785270681</v>
      </c>
      <c r="D34" s="2">
        <f t="shared" si="5"/>
        <v>532.0160939687884</v>
      </c>
      <c r="E34" s="2">
        <f t="shared" si="3"/>
        <v>3.5573437743098206</v>
      </c>
    </row>
    <row r="35" spans="1:5" ht="12.75">
      <c r="A35" s="2">
        <v>20</v>
      </c>
      <c r="B35" s="2">
        <f t="shared" si="4"/>
        <v>-38.86724225999285</v>
      </c>
      <c r="C35" s="2">
        <f t="shared" si="1"/>
        <v>2.8508935437358263</v>
      </c>
      <c r="D35" s="2">
        <f t="shared" si="5"/>
        <v>532.4147138446314</v>
      </c>
      <c r="E35" s="2">
        <f t="shared" si="3"/>
        <v>3.6016348716257043</v>
      </c>
    </row>
    <row r="36" spans="1:5" ht="12.75">
      <c r="A36" s="2">
        <v>21</v>
      </c>
      <c r="B36" s="2">
        <f t="shared" si="4"/>
        <v>-38.66779079395356</v>
      </c>
      <c r="C36" s="2">
        <f t="shared" si="1"/>
        <v>2.2950803847295544</v>
      </c>
      <c r="D36" s="2">
        <f t="shared" si="5"/>
        <v>532.7354393683016</v>
      </c>
      <c r="E36" s="2">
        <f t="shared" si="3"/>
        <v>3.637271040922402</v>
      </c>
    </row>
    <row r="37" spans="1:5" ht="12.75">
      <c r="A37" s="2">
        <v>22</v>
      </c>
      <c r="B37" s="2">
        <f t="shared" si="4"/>
        <v>-38.5080485552439</v>
      </c>
      <c r="C37" s="2">
        <f t="shared" si="1"/>
        <v>1.848453097928708</v>
      </c>
      <c r="D37" s="2">
        <f t="shared" si="5"/>
        <v>532.9936359115837</v>
      </c>
      <c r="E37" s="2">
        <f t="shared" si="3"/>
        <v>3.6659595457315213</v>
      </c>
    </row>
    <row r="38" spans="1:5" ht="12.75">
      <c r="A38" s="2">
        <v>23</v>
      </c>
      <c r="B38" s="2">
        <f t="shared" si="4"/>
        <v>-38.379923976279066</v>
      </c>
      <c r="C38" s="2">
        <f t="shared" si="1"/>
        <v>1.489271881722786</v>
      </c>
      <c r="D38" s="2">
        <f t="shared" si="5"/>
        <v>533.2015868851007</v>
      </c>
      <c r="E38" s="2">
        <f t="shared" si="3"/>
        <v>3.68906520945563</v>
      </c>
    </row>
    <row r="39" spans="1:5" ht="12.75">
      <c r="A39" s="2">
        <v>24</v>
      </c>
      <c r="B39" s="2">
        <f t="shared" si="4"/>
        <v>-38.277039321398114</v>
      </c>
      <c r="C39" s="2">
        <f t="shared" si="1"/>
        <v>1.2002282416264827</v>
      </c>
      <c r="D39" s="2">
        <f t="shared" si="5"/>
        <v>533.3691299717946</v>
      </c>
      <c r="E39" s="2">
        <f t="shared" si="3"/>
        <v>3.707681107977165</v>
      </c>
    </row>
    <row r="40" spans="1:5" ht="12.75">
      <c r="A40" s="2">
        <v>25</v>
      </c>
      <c r="B40" s="2">
        <f t="shared" si="4"/>
        <v>-38.194345190919215</v>
      </c>
      <c r="C40" s="2">
        <f t="shared" si="1"/>
        <v>0.9675055809442715</v>
      </c>
      <c r="D40" s="2">
        <f t="shared" si="5"/>
        <v>533.5041556489775</v>
      </c>
      <c r="E40" s="2">
        <f t="shared" si="3"/>
        <v>3.722683960997496</v>
      </c>
    </row>
    <row r="41" spans="1:5" ht="12.75">
      <c r="A41" s="2">
        <v>26</v>
      </c>
      <c r="B41" s="2">
        <f t="shared" si="4"/>
        <v>-38.12782935508031</v>
      </c>
      <c r="C41" s="2">
        <f t="shared" si="1"/>
        <v>0.7800515474873302</v>
      </c>
      <c r="D41" s="2">
        <f t="shared" si="5"/>
        <v>533.6130000268338</v>
      </c>
      <c r="E41" s="2">
        <f t="shared" si="3"/>
        <v>3.7347777807592997</v>
      </c>
    </row>
    <row r="42" spans="1:5" ht="12.75">
      <c r="A42" s="2">
        <v>27</v>
      </c>
      <c r="B42" s="2">
        <f t="shared" si="4"/>
        <v>-38.07429434495693</v>
      </c>
      <c r="C42" s="2">
        <f t="shared" si="1"/>
        <v>0.6290100939280401</v>
      </c>
      <c r="D42" s="2">
        <f t="shared" si="5"/>
        <v>533.7007558259261</v>
      </c>
      <c r="E42" s="2">
        <f t="shared" si="3"/>
        <v>3.7445284251028914</v>
      </c>
    </row>
    <row r="43" spans="1:5" ht="12.75">
      <c r="A43" s="2">
        <v>28</v>
      </c>
      <c r="B43" s="2">
        <f t="shared" si="4"/>
        <v>-38.03118593712504</v>
      </c>
      <c r="C43" s="2">
        <f t="shared" si="1"/>
        <v>0.5072754243551376</v>
      </c>
      <c r="D43" s="2">
        <f t="shared" si="5"/>
        <v>533.771519461493</v>
      </c>
      <c r="E43" s="2">
        <f t="shared" si="3"/>
        <v>3.752391051276992</v>
      </c>
    </row>
    <row r="44" spans="1:5" ht="12.75">
      <c r="A44" s="2">
        <v>29</v>
      </c>
      <c r="B44" s="2">
        <f t="shared" si="4"/>
        <v>-37.996459822352065</v>
      </c>
      <c r="C44" s="2">
        <f t="shared" si="1"/>
        <v>0.40913988153777375</v>
      </c>
      <c r="D44" s="2">
        <f t="shared" si="5"/>
        <v>533.8285879467329</v>
      </c>
      <c r="E44" s="2">
        <f t="shared" si="3"/>
        <v>3.758731994081431</v>
      </c>
    </row>
    <row r="45" spans="1:5" ht="12.75">
      <c r="A45" s="2">
        <v>30</v>
      </c>
      <c r="B45" s="2">
        <f t="shared" si="4"/>
        <v>-37.96847726162503</v>
      </c>
      <c r="C45" s="2">
        <f t="shared" si="1"/>
        <v>0.33001483561852263</v>
      </c>
      <c r="D45" s="2">
        <f t="shared" si="5"/>
        <v>533.8746161834059</v>
      </c>
      <c r="E45" s="2">
        <f t="shared" si="3"/>
        <v>3.7638462426006534</v>
      </c>
    </row>
    <row r="46" spans="1:5" ht="12.75">
      <c r="A46" s="2">
        <v>31</v>
      </c>
      <c r="B46" s="2">
        <f t="shared" si="4"/>
        <v>-37.945922972217105</v>
      </c>
      <c r="C46" s="2">
        <f t="shared" si="1"/>
        <v>0.2662086917582819</v>
      </c>
      <c r="D46" s="2">
        <f t="shared" si="5"/>
        <v>533.911742852413</v>
      </c>
      <c r="E46" s="2">
        <f t="shared" si="3"/>
        <v>3.7679714280458847</v>
      </c>
    </row>
    <row r="47" spans="1:5" ht="12.75">
      <c r="A47" s="2">
        <v>32</v>
      </c>
      <c r="B47" s="2">
        <f t="shared" si="4"/>
        <v>-37.927740210095514</v>
      </c>
      <c r="C47" s="2">
        <f t="shared" si="1"/>
        <v>0.21474984316690665</v>
      </c>
      <c r="D47" s="2">
        <f t="shared" si="5"/>
        <v>533.9416913302358</v>
      </c>
      <c r="E47" s="2">
        <f t="shared" si="3"/>
        <v>3.7712990366928634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2005-11-07T15:11:23Z</dcterms:created>
  <dcterms:modified xsi:type="dcterms:W3CDTF">2005-11-07T15:49:18Z</dcterms:modified>
  <cp:category/>
  <cp:version/>
  <cp:contentType/>
  <cp:contentStatus/>
</cp:coreProperties>
</file>